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1340" windowHeight="6540"/>
  </bookViews>
  <sheets>
    <sheet name="notas-2010-2" sheetId="4" r:id="rId1"/>
    <sheet name="Frequencia" sheetId="5" r:id="rId2"/>
  </sheets>
  <calcPr calcId="125725"/>
</workbook>
</file>

<file path=xl/calcChain.xml><?xml version="1.0" encoding="utf-8"?>
<calcChain xmlns="http://schemas.openxmlformats.org/spreadsheetml/2006/main">
  <c r="K13" i="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K15"/>
  <c r="K10"/>
  <c r="AD25" i="5"/>
  <c r="AD24"/>
  <c r="K26" i="4" s="1"/>
  <c r="AD23" i="5"/>
  <c r="AD22"/>
  <c r="AD21"/>
  <c r="K23" i="4" s="1"/>
  <c r="AD20" i="5"/>
  <c r="AD19"/>
  <c r="K21" i="4" s="1"/>
  <c r="AD18" i="5"/>
  <c r="AD17"/>
  <c r="K19" i="4" s="1"/>
  <c r="AD16" i="5"/>
  <c r="AD15"/>
  <c r="K17" i="4" s="1"/>
  <c r="AD14" i="5"/>
  <c r="AD13"/>
  <c r="AD12"/>
  <c r="AD11"/>
  <c r="AD10"/>
  <c r="AD9"/>
  <c r="K11" i="4" s="1"/>
  <c r="AD8" i="5"/>
  <c r="AD7"/>
  <c r="K9" i="4" s="1"/>
  <c r="AD6" i="5"/>
  <c r="AD5"/>
  <c r="K7" i="4" s="1"/>
  <c r="AD4" i="5"/>
  <c r="AD3"/>
  <c r="K5" i="4" s="1"/>
  <c r="AD2" i="5"/>
  <c r="J25" i="4"/>
  <c r="J24"/>
  <c r="J23"/>
  <c r="L23" s="1"/>
  <c r="J22"/>
  <c r="J21"/>
  <c r="L21" s="1"/>
  <c r="J20"/>
  <c r="J19"/>
  <c r="L19" s="1"/>
  <c r="J18"/>
  <c r="J17"/>
  <c r="L17" s="1"/>
  <c r="J16"/>
  <c r="J15"/>
  <c r="L15" s="1"/>
  <c r="J14"/>
  <c r="J13"/>
  <c r="L13" s="1"/>
  <c r="J12"/>
  <c r="J11"/>
  <c r="L11" s="1"/>
  <c r="K16"/>
  <c r="A26" i="5"/>
  <c r="A25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K6" i="4"/>
  <c r="K25"/>
  <c r="K20"/>
  <c r="K14"/>
  <c r="K12"/>
  <c r="K27"/>
  <c r="K18"/>
  <c r="K22"/>
  <c r="K24"/>
  <c r="K4"/>
  <c r="AD26" i="5"/>
  <c r="K28" i="4" s="1"/>
  <c r="K8"/>
  <c r="J6"/>
  <c r="L6" s="1"/>
  <c r="J9"/>
  <c r="L9" s="1"/>
  <c r="J26"/>
  <c r="L26" s="1"/>
  <c r="J27"/>
  <c r="L27" s="1"/>
  <c r="J5"/>
  <c r="L5" s="1"/>
  <c r="J10"/>
  <c r="L10" s="1"/>
  <c r="J7"/>
  <c r="L7" s="1"/>
  <c r="J4"/>
  <c r="J28"/>
  <c r="L28" s="1"/>
  <c r="J8"/>
  <c r="L8" s="1"/>
  <c r="L12" l="1"/>
  <c r="L14"/>
  <c r="L16"/>
  <c r="L18"/>
  <c r="L20"/>
  <c r="L22"/>
  <c r="L24"/>
  <c r="L25"/>
  <c r="L4"/>
  <c r="A23"/>
  <c r="A24"/>
  <c r="A25"/>
  <c r="A26"/>
  <c r="A27"/>
  <c r="A28"/>
</calcChain>
</file>

<file path=xl/comments1.xml><?xml version="1.0" encoding="utf-8"?>
<comments xmlns="http://schemas.openxmlformats.org/spreadsheetml/2006/main">
  <authors>
    <author>Alexandre Vasconcelos</author>
    <author>CIn</author>
  </authors>
  <commentList>
    <comment ref="B5" authorId="0">
      <text>
        <r>
          <rPr>
            <b/>
            <sz val="8"/>
            <color indexed="81"/>
            <rFont val="Tahoma"/>
            <charset val="1"/>
          </rPr>
          <t>Alexandre Vasconcelos:</t>
        </r>
        <r>
          <rPr>
            <sz val="8"/>
            <color indexed="81"/>
            <rFont val="Tahoma"/>
            <charset val="1"/>
          </rPr>
          <t xml:space="preserve">
Não entregou versão preliminar do artigo</t>
        </r>
      </text>
    </comment>
    <comment ref="B9" authorId="0">
      <text>
        <r>
          <rPr>
            <b/>
            <sz val="8"/>
            <color indexed="81"/>
            <rFont val="Tahoma"/>
            <charset val="1"/>
          </rPr>
          <t>Alexandre Vasconcelos:</t>
        </r>
        <r>
          <rPr>
            <sz val="8"/>
            <color indexed="81"/>
            <rFont val="Tahoma"/>
            <charset val="1"/>
          </rPr>
          <t xml:space="preserve">
Não entregou versão preliminar do artigo</t>
        </r>
      </text>
    </comment>
    <comment ref="B11" authorId="0">
      <text>
        <r>
          <rPr>
            <b/>
            <sz val="8"/>
            <color indexed="81"/>
            <rFont val="Tahoma"/>
            <charset val="1"/>
          </rPr>
          <t>Alexandre Vasconcelos:</t>
        </r>
        <r>
          <rPr>
            <sz val="8"/>
            <color indexed="81"/>
            <rFont val="Tahoma"/>
            <charset val="1"/>
          </rPr>
          <t xml:space="preserve">
Não entregou versão preliminar do artigo</t>
        </r>
      </text>
    </comment>
    <comment ref="E13" authorId="1">
      <text>
        <r>
          <rPr>
            <b/>
            <sz val="8"/>
            <color indexed="81"/>
            <rFont val="Tahoma"/>
            <charset val="1"/>
          </rPr>
          <t>CIn:</t>
        </r>
        <r>
          <rPr>
            <sz val="8"/>
            <color indexed="81"/>
            <rFont val="Tahoma"/>
            <charset val="1"/>
          </rPr>
          <t xml:space="preserve">
Faltou a apresentação</t>
        </r>
      </text>
    </comment>
    <comment ref="B16" authorId="0">
      <text>
        <r>
          <rPr>
            <b/>
            <sz val="8"/>
            <color indexed="81"/>
            <rFont val="Tahoma"/>
            <charset val="1"/>
          </rPr>
          <t>Alexandre Vasconcelos:</t>
        </r>
        <r>
          <rPr>
            <sz val="8"/>
            <color indexed="81"/>
            <rFont val="Tahoma"/>
            <charset val="1"/>
          </rPr>
          <t xml:space="preserve">
Não entregou versão preliminar do artigo</t>
        </r>
      </text>
    </comment>
    <comment ref="B20" authorId="0">
      <text>
        <r>
          <rPr>
            <b/>
            <sz val="8"/>
            <color indexed="81"/>
            <rFont val="Tahoma"/>
            <charset val="1"/>
          </rPr>
          <t>Alexandre Vasconcelos:</t>
        </r>
        <r>
          <rPr>
            <sz val="8"/>
            <color indexed="81"/>
            <rFont val="Tahoma"/>
            <charset val="1"/>
          </rPr>
          <t xml:space="preserve">
Não entregou versão preliminar do artigo</t>
        </r>
      </text>
    </comment>
    <comment ref="E20" authorId="1">
      <text>
        <r>
          <rPr>
            <b/>
            <sz val="8"/>
            <color indexed="81"/>
            <rFont val="Tahoma"/>
            <charset val="1"/>
          </rPr>
          <t>CIn:</t>
        </r>
        <r>
          <rPr>
            <sz val="8"/>
            <color indexed="81"/>
            <rFont val="Tahoma"/>
            <charset val="1"/>
          </rPr>
          <t xml:space="preserve">
Desistiu da disciplina</t>
        </r>
      </text>
    </comment>
    <comment ref="B22" authorId="0">
      <text>
        <r>
          <rPr>
            <b/>
            <sz val="8"/>
            <color indexed="81"/>
            <rFont val="Tahoma"/>
            <charset val="1"/>
          </rPr>
          <t>Alexandre Vasconcelos:</t>
        </r>
        <r>
          <rPr>
            <sz val="8"/>
            <color indexed="81"/>
            <rFont val="Tahoma"/>
            <charset val="1"/>
          </rPr>
          <t xml:space="preserve">
Não entregou versão preliminar do artigo</t>
        </r>
      </text>
    </comment>
    <comment ref="B26" authorId="0">
      <text>
        <r>
          <rPr>
            <b/>
            <sz val="8"/>
            <color indexed="81"/>
            <rFont val="Tahoma"/>
            <charset val="1"/>
          </rPr>
          <t>Alexandre Vasconcelos:</t>
        </r>
        <r>
          <rPr>
            <sz val="8"/>
            <color indexed="81"/>
            <rFont val="Tahoma"/>
            <charset val="1"/>
          </rPr>
          <t xml:space="preserve">
Não entregou versão preliminar do artigo</t>
        </r>
      </text>
    </comment>
    <comment ref="B28" authorId="0">
      <text>
        <r>
          <rPr>
            <b/>
            <sz val="8"/>
            <color indexed="81"/>
            <rFont val="Tahoma"/>
            <charset val="1"/>
          </rPr>
          <t>Alexandre Vasconcelos:</t>
        </r>
        <r>
          <rPr>
            <sz val="8"/>
            <color indexed="81"/>
            <rFont val="Tahoma"/>
            <charset val="1"/>
          </rPr>
          <t xml:space="preserve">
Não entregou versão preliminar do artigo</t>
        </r>
      </text>
    </comment>
    <comment ref="E28" authorId="1">
      <text>
        <r>
          <rPr>
            <b/>
            <sz val="8"/>
            <color indexed="81"/>
            <rFont val="Tahoma"/>
            <charset val="1"/>
          </rPr>
          <t>CIn:</t>
        </r>
        <r>
          <rPr>
            <sz val="8"/>
            <color indexed="81"/>
            <rFont val="Tahoma"/>
            <charset val="1"/>
          </rPr>
          <t xml:space="preserve">
Não fez a apresentação e nem entregou o artigo</t>
        </r>
      </text>
    </comment>
  </commentList>
</comments>
</file>

<file path=xl/sharedStrings.xml><?xml version="1.0" encoding="utf-8"?>
<sst xmlns="http://schemas.openxmlformats.org/spreadsheetml/2006/main" count="205" uniqueCount="131">
  <si>
    <t>Nota Final</t>
  </si>
  <si>
    <t>Conceito</t>
  </si>
  <si>
    <t>Aluno</t>
  </si>
  <si>
    <t>A</t>
  </si>
  <si>
    <t>B</t>
  </si>
  <si>
    <t>C</t>
  </si>
  <si>
    <t>menor que 7</t>
  </si>
  <si>
    <t>D</t>
  </si>
  <si>
    <t>Seminário</t>
  </si>
  <si>
    <t>ORD</t>
  </si>
  <si>
    <t>Tabela de conversão para conceitos</t>
  </si>
  <si>
    <t>TOTAL</t>
  </si>
  <si>
    <t>E-mail</t>
  </si>
  <si>
    <t>Monique Soares</t>
  </si>
  <si>
    <t>mcs4@cin.ufpe.br</t>
  </si>
  <si>
    <t>Yuri Pereira</t>
  </si>
  <si>
    <t>ycssp@cin.ufpe.br</t>
  </si>
  <si>
    <t>Júlio Venâncio</t>
  </si>
  <si>
    <t>jvmj@cin.ufpe.br</t>
  </si>
  <si>
    <t xml:space="preserve">Cap. 10 - Qualidade de Produtos de Software </t>
  </si>
  <si>
    <t>Cap. 11 - SWEBOK</t>
  </si>
  <si>
    <t>Cap. 12 - Gestão de Projetos</t>
  </si>
  <si>
    <t>Cap. 13 - Gestao de Riscos em Projetos de Software</t>
  </si>
  <si>
    <t>Cap. 14 - Gestão de Pessoas</t>
  </si>
  <si>
    <t>Cap. 15 - Gestão de Comunicação</t>
  </si>
  <si>
    <t xml:space="preserve">Cap. 16 - Medição e Estimativas de Software </t>
  </si>
  <si>
    <t xml:space="preserve">Cap. 17 - Gestao de Programas </t>
  </si>
  <si>
    <t>Cap. 18 - Gestão de Portifólio</t>
  </si>
  <si>
    <t>Cap. 19 - PMO</t>
  </si>
  <si>
    <t xml:space="preserve">Cap. 01 - Processos Tradicionais de Desenvolvimento de Software </t>
  </si>
  <si>
    <t xml:space="preserve">Cap. 03 - Processos para Desenvolvimento Distribuído de Software </t>
  </si>
  <si>
    <t>Cap. 04 - Desenvolvimento de Software Baseado em Modelos</t>
  </si>
  <si>
    <t xml:space="preserve">Cap. 05 - Modelagem de Processos </t>
  </si>
  <si>
    <t>Cap. 06 - Controle da Qualidade Total</t>
  </si>
  <si>
    <t xml:space="preserve">Cap. 07 - Normas ISO para Qualidade de Software </t>
  </si>
  <si>
    <t xml:space="preserve">Cap. 09 - Modelos para Implantação e Melhoria de Processos </t>
  </si>
  <si>
    <t>Robson Godoi</t>
  </si>
  <si>
    <t>robsongodoi@gmail.com</t>
  </si>
  <si>
    <t>ROI na Impantação de Processos de Software</t>
  </si>
  <si>
    <t xml:space="preserve">Fernando Kenji Kamei </t>
  </si>
  <si>
    <t>fkenjikamei@gmail.com</t>
  </si>
  <si>
    <t>Cap. 08 - Modelos de Maturidade para Processos de Software</t>
  </si>
  <si>
    <t>Hugo Vieira</t>
  </si>
  <si>
    <t>hugovieira_@hotmail.com, hvlsouza@gmail.com, hvls@cin.ufpe.br</t>
  </si>
  <si>
    <t>Helio Bentzen</t>
  </si>
  <si>
    <t>heliofernando@gmail.com</t>
  </si>
  <si>
    <t>Marilia Oliveira</t>
  </si>
  <si>
    <t>marilia.eutimia@gmail.com</t>
  </si>
  <si>
    <t xml:space="preserve">Cap. 02 - Processos Ágeis de Desenvolvimento de Software </t>
  </si>
  <si>
    <t>Carlos Portela</t>
  </si>
  <si>
    <t>carlos3mf@gmail.com</t>
  </si>
  <si>
    <t>Erton Vieira</t>
  </si>
  <si>
    <t>Cap. 20 - Modelos de Maturidade em Gestão de Projetos</t>
  </si>
  <si>
    <t>Rafael Cordeiro Barros</t>
  </si>
  <si>
    <t>Cleice Souza</t>
  </si>
  <si>
    <t>Felipe Barbalho</t>
  </si>
  <si>
    <t>Técnicas para Estimativas em Projetos de Software</t>
  </si>
  <si>
    <t>Ariádnes Rodrigues</t>
  </si>
  <si>
    <t>andr@cin.ufpe.br</t>
  </si>
  <si>
    <t>ewvs@cin.ufpe.br, ertonw@gmail.com</t>
  </si>
  <si>
    <t>Alex Nery</t>
  </si>
  <si>
    <t>alexnery07@gmail.com</t>
  </si>
  <si>
    <t>Danilo Caetano</t>
  </si>
  <si>
    <t>danilo.caetano1987@gmail.com</t>
  </si>
  <si>
    <t>Artigo</t>
  </si>
  <si>
    <t xml:space="preserve">Apresentação artigo </t>
  </si>
  <si>
    <t>Média Artigo</t>
  </si>
  <si>
    <t>Tipo de aluno</t>
  </si>
  <si>
    <t>rcb4@cin.ufpe.br, leafar.barros@gmail.com</t>
  </si>
  <si>
    <t>Frequência/ Participação</t>
  </si>
  <si>
    <t>Fabiana Leonel da Silva</t>
  </si>
  <si>
    <t>fabileonel@globo.com, fbleonel@gmail.com</t>
  </si>
  <si>
    <t>Liliane Sheyla</t>
  </si>
  <si>
    <t>njpsj@cin.ufpe.br</t>
  </si>
  <si>
    <t>Nielson José Pontes da Silva Júnior</t>
  </si>
  <si>
    <t>Celio Santana</t>
  </si>
  <si>
    <t>ajnf@cin.ufpe.br</t>
  </si>
  <si>
    <t>Antonio Nascimento</t>
  </si>
  <si>
    <t>celio.santana@gmail.com</t>
  </si>
  <si>
    <t>felipebarbalho@gmail.com</t>
  </si>
  <si>
    <t>vivi@improvess.com</t>
  </si>
  <si>
    <t>Karina Rodrigues</t>
  </si>
  <si>
    <t>Eduardo Cardoso</t>
  </si>
  <si>
    <t>krp@cin.ufpe.br</t>
  </si>
  <si>
    <t>lilianesheyla@gmail.com, lss4@cin.ufpe.br</t>
  </si>
  <si>
    <t>Viviane Souza</t>
  </si>
  <si>
    <t>ecmoraes@gmail.com </t>
  </si>
  <si>
    <t>Notas da Disciplina Qualidade, Processos e Gestão (2010.2)</t>
  </si>
  <si>
    <t>gamsd@cin.ufpe.br</t>
  </si>
  <si>
    <t>Guilherme Dantas</t>
  </si>
  <si>
    <t>Guiherme Dantas</t>
  </si>
  <si>
    <t>de 7 a 7,9</t>
  </si>
  <si>
    <t>Qualidade e processos no contexto de software embarcado</t>
  </si>
  <si>
    <t>Tema do Seminário</t>
  </si>
  <si>
    <t>Tema do Artigo</t>
  </si>
  <si>
    <t>ctns@cin.ufpe.br, cleicetnsouza@yahoo.com.br</t>
  </si>
  <si>
    <t>Artigos sobre Qualidade</t>
  </si>
  <si>
    <t>Artigos sobre Processos</t>
  </si>
  <si>
    <t>Artigos sobre Gestão</t>
  </si>
  <si>
    <t>Tabela de cores para os Artigos da disciplina</t>
  </si>
  <si>
    <t>G02 - Um estudo comparativo entre PMBOK e SWEBOK</t>
  </si>
  <si>
    <t>G03 - Modelagem em i* de Implantação de modelos de gestão</t>
  </si>
  <si>
    <t>G04 - Métricas de Software como Ferramenta de Apoio ao Gerenciamento de Projetos</t>
  </si>
  <si>
    <t>G05 - Indicadores e Métricas para Avaliação de Riscos em Projetos de Software: Um Estudo de Mapeamento</t>
  </si>
  <si>
    <t>P02 - Uma Proposta de Processo de Engenharia de Requisitos para o Modelo SaaS</t>
  </si>
  <si>
    <t>P01 - Estratégia de Negócio por Práticas de BPM: um estudo de caso na UPE Consultoria Jr</t>
  </si>
  <si>
    <t>P03 - Ferramentas de suporte a MDD: um quadro comparativo</t>
  </si>
  <si>
    <t xml:space="preserve">P04 - Estudo analítico sobre a adoção de metodologias ágeis no desenvolvimento de linhas de produtos de software baseadas em reuso </t>
  </si>
  <si>
    <t>P05 - Melhoria de processo em ambientes ágeis baseado nos métodos de verificação de aderência às metodologias ágeis</t>
  </si>
  <si>
    <t>P06 - Retorno Qualitativo da Aplicabilidade das Metodologias Ágeis Sobre o Valor de Negócio dos Projetos de Desenvolvimento de Software - Uma Revisão Sistemática da Literatura</t>
  </si>
  <si>
    <t>P07 - Uma Revisão Sistemática da Literatura sobre o uso de Ontologias no Desenvolvimento Distribuído de Software</t>
  </si>
  <si>
    <t>P08 - Uma Comparação entre Engenharia de Ontologia e Engenharia de Software</t>
  </si>
  <si>
    <t>Q01 - Um estudo analítico entre visões de qualidade na Engenharia de Produção</t>
  </si>
  <si>
    <t>Q03 - Testes Baseados em Riscos: Uma revisão do estado-da-arte</t>
  </si>
  <si>
    <t>Q05 - Qualidade, Processos e Gestão de Software no contexto de Sistemas Embarcados</t>
  </si>
  <si>
    <t>Q06 - Modelos de Maturidade, Normas de Garantia de Qualidade e Interação Homem-Computador: Pontos de interação</t>
  </si>
  <si>
    <t>G06 - Um Estudo Analítico sobre técnicas de Identificação de Riscos no Planejamento de Testes de Software</t>
  </si>
  <si>
    <t>G07 - Uma Avaliação da Utilização de Pontos por Função em Projetos que utilizam metodologias ágeis</t>
  </si>
  <si>
    <t>G08 - A quantitative evaluation using correlative statistic between Story Points and Function Points in a public agency</t>
  </si>
  <si>
    <t>G10 - Gestão de Pessoas em Projetos que Utilizam Metodologias Ágeis</t>
  </si>
  <si>
    <t>Q02 - Qualidade de Produtos de Software e Instruções Normativas</t>
  </si>
  <si>
    <t>Q04 - Testes de regressão e testes baseados em riscos</t>
  </si>
  <si>
    <t>G09 - Uma Análise do ciclo de vida de gestão de projetos com foco em melhoria de processos hibridos de software</t>
  </si>
  <si>
    <t>Cap. 21 - Governança em TIC</t>
  </si>
  <si>
    <t>P09 - Tema a definir</t>
  </si>
  <si>
    <t>Ontologias de dominio e sua aplicação no desenvolvimento de softwares e gestão</t>
  </si>
  <si>
    <t>G01 - Ferramentas open source para gestão de projetos</t>
  </si>
  <si>
    <t>de 8,5 a 10</t>
  </si>
  <si>
    <t>de 8 a 8,4</t>
  </si>
  <si>
    <t>REGULAR</t>
  </si>
  <si>
    <t>ISOLADA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</si>
</sst>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70C0"/>
      <name val="Arial"/>
      <family val="2"/>
    </font>
    <font>
      <b/>
      <sz val="12"/>
      <name val="Calibri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0"/>
      <color rgb="FF00B050"/>
      <name val="Arial"/>
      <family val="2"/>
    </font>
    <font>
      <b/>
      <sz val="10"/>
      <color rgb="FF00B0F0"/>
      <name val="Arial"/>
      <family val="2"/>
    </font>
    <font>
      <b/>
      <sz val="10"/>
      <color theme="9" tint="-0.249977111117893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2" fontId="0" fillId="5" borderId="1" xfId="0" applyNumberFormat="1" applyFill="1" applyBorder="1" applyAlignment="1">
      <alignment vertical="center"/>
    </xf>
    <xf numFmtId="16" fontId="1" fillId="5" borderId="4" xfId="0" applyNumberFormat="1" applyFont="1" applyFill="1" applyBorder="1"/>
    <xf numFmtId="0" fontId="1" fillId="5" borderId="4" xfId="0" applyFont="1" applyFill="1" applyBorder="1" applyAlignment="1">
      <alignment horizontal="right" vertical="center"/>
    </xf>
    <xf numFmtId="1" fontId="1" fillId="0" borderId="1" xfId="0" applyNumberFormat="1" applyFont="1" applyBorder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/>
    </xf>
    <xf numFmtId="2" fontId="2" fillId="7" borderId="1" xfId="0" applyNumberFormat="1" applyFont="1" applyFill="1" applyBorder="1" applyAlignment="1">
      <alignment vertical="center"/>
    </xf>
    <xf numFmtId="2" fontId="2" fillId="6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2" fontId="13" fillId="4" borderId="1" xfId="0" applyNumberFormat="1" applyFont="1" applyFill="1" applyBorder="1" applyAlignment="1">
      <alignment vertical="center" wrapText="1"/>
    </xf>
    <xf numFmtId="2" fontId="13" fillId="4" borderId="1" xfId="0" applyNumberFormat="1" applyFont="1" applyFill="1" applyBorder="1" applyAlignment="1">
      <alignment vertical="center"/>
    </xf>
    <xf numFmtId="2" fontId="6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topLeftCell="E1" zoomScale="90" zoomScaleNormal="90" workbookViewId="0">
      <selection activeCell="N12" sqref="N12"/>
    </sheetView>
  </sheetViews>
  <sheetFormatPr defaultRowHeight="12.75"/>
  <cols>
    <col min="1" max="1" width="5.140625" style="4" customWidth="1"/>
    <col min="2" max="2" width="27.140625" style="4" bestFit="1" customWidth="1"/>
    <col min="3" max="3" width="35.28515625" style="4" customWidth="1"/>
    <col min="4" max="4" width="73.7109375" style="4" customWidth="1"/>
    <col min="5" max="5" width="74.5703125" style="4" customWidth="1"/>
    <col min="6" max="6" width="10.28515625" style="4" bestFit="1" customWidth="1"/>
    <col min="7" max="7" width="10.42578125" style="4" bestFit="1" customWidth="1"/>
    <col min="8" max="8" width="6.42578125" style="4" customWidth="1"/>
    <col min="9" max="9" width="13.85546875" style="8" bestFit="1" customWidth="1"/>
    <col min="10" max="10" width="6.5703125" style="4" bestFit="1" customWidth="1"/>
    <col min="11" max="11" width="12.5703125" style="4" bestFit="1" customWidth="1"/>
    <col min="12" max="12" width="10.28515625" style="4" bestFit="1" customWidth="1"/>
    <col min="13" max="13" width="9" style="4" bestFit="1" customWidth="1"/>
    <col min="14" max="16384" width="9.140625" style="4"/>
  </cols>
  <sheetData>
    <row r="1" spans="1:13" ht="18">
      <c r="A1" s="45" t="s">
        <v>87</v>
      </c>
      <c r="B1" s="46"/>
      <c r="C1" s="46"/>
      <c r="D1" s="46"/>
      <c r="E1" s="46"/>
      <c r="F1" s="46"/>
      <c r="G1" s="46"/>
      <c r="H1" s="46"/>
      <c r="I1" s="46"/>
      <c r="J1" s="47"/>
      <c r="K1" s="47"/>
      <c r="L1" s="47"/>
      <c r="M1" s="47"/>
    </row>
    <row r="2" spans="1:13" ht="18">
      <c r="A2" s="41"/>
      <c r="B2" s="42"/>
      <c r="C2" s="42"/>
      <c r="D2" s="42"/>
      <c r="E2" s="42"/>
      <c r="F2" s="42"/>
      <c r="G2" s="42"/>
      <c r="H2" s="42"/>
      <c r="I2" s="42"/>
    </row>
    <row r="3" spans="1:13" s="3" customFormat="1" ht="25.5">
      <c r="A3" s="10" t="s">
        <v>9</v>
      </c>
      <c r="B3" s="10" t="s">
        <v>2</v>
      </c>
      <c r="C3" s="10" t="s">
        <v>12</v>
      </c>
      <c r="D3" s="10" t="s">
        <v>93</v>
      </c>
      <c r="E3" s="10" t="s">
        <v>94</v>
      </c>
      <c r="F3" s="11" t="s">
        <v>67</v>
      </c>
      <c r="G3" s="11" t="s">
        <v>8</v>
      </c>
      <c r="H3" s="11" t="s">
        <v>64</v>
      </c>
      <c r="I3" s="11" t="s">
        <v>65</v>
      </c>
      <c r="J3" s="11" t="s">
        <v>66</v>
      </c>
      <c r="K3" s="10" t="s">
        <v>69</v>
      </c>
      <c r="L3" s="11" t="s">
        <v>0</v>
      </c>
      <c r="M3" s="11" t="s">
        <v>1</v>
      </c>
    </row>
    <row r="4" spans="1:13" ht="25.5">
      <c r="A4" s="34">
        <v>1</v>
      </c>
      <c r="B4" s="13" t="s">
        <v>60</v>
      </c>
      <c r="C4" s="14" t="s">
        <v>61</v>
      </c>
      <c r="D4" s="15" t="s">
        <v>30</v>
      </c>
      <c r="E4" s="27" t="s">
        <v>110</v>
      </c>
      <c r="F4" s="40" t="s">
        <v>129</v>
      </c>
      <c r="G4" s="18">
        <v>9</v>
      </c>
      <c r="H4" s="30">
        <v>8</v>
      </c>
      <c r="I4" s="31">
        <v>8.5</v>
      </c>
      <c r="J4" s="31">
        <f t="shared" ref="J4:J28" si="0" xml:space="preserve"> (H4+I4)/2</f>
        <v>8.25</v>
      </c>
      <c r="K4" s="32">
        <f>(Frequencia!AD2/27)*10</f>
        <v>8.518518518518519</v>
      </c>
      <c r="L4" s="33">
        <f t="shared" ref="L4:L28" si="1" xml:space="preserve"> (3*G4+5*J4+2*K4)/10</f>
        <v>8.5287037037037035</v>
      </c>
      <c r="M4" s="39" t="s">
        <v>3</v>
      </c>
    </row>
    <row r="5" spans="1:13">
      <c r="A5" s="34">
        <f t="shared" ref="A5:A28" si="2">A4+1</f>
        <v>2</v>
      </c>
      <c r="B5" s="13" t="s">
        <v>77</v>
      </c>
      <c r="C5" s="13" t="s">
        <v>76</v>
      </c>
      <c r="D5" s="13" t="s">
        <v>20</v>
      </c>
      <c r="E5" s="25" t="s">
        <v>100</v>
      </c>
      <c r="F5" s="40" t="s">
        <v>129</v>
      </c>
      <c r="G5" s="18">
        <v>8</v>
      </c>
      <c r="H5" s="30">
        <v>9</v>
      </c>
      <c r="I5" s="31">
        <v>9</v>
      </c>
      <c r="J5" s="31">
        <f t="shared" si="0"/>
        <v>9</v>
      </c>
      <c r="K5" s="32">
        <f>(Frequencia!AD3/27)*10</f>
        <v>7.4074074074074066</v>
      </c>
      <c r="L5" s="33">
        <f t="shared" si="1"/>
        <v>8.3814814814814813</v>
      </c>
      <c r="M5" s="39" t="s">
        <v>4</v>
      </c>
    </row>
    <row r="6" spans="1:13" ht="25.5">
      <c r="A6" s="34">
        <f t="shared" si="2"/>
        <v>3</v>
      </c>
      <c r="B6" s="13" t="s">
        <v>57</v>
      </c>
      <c r="C6" s="13" t="s">
        <v>58</v>
      </c>
      <c r="D6" s="15" t="s">
        <v>56</v>
      </c>
      <c r="E6" s="27" t="s">
        <v>105</v>
      </c>
      <c r="F6" s="40" t="s">
        <v>130</v>
      </c>
      <c r="G6" s="18">
        <v>9</v>
      </c>
      <c r="H6" s="30">
        <v>8</v>
      </c>
      <c r="I6" s="31">
        <v>8.5</v>
      </c>
      <c r="J6" s="31">
        <f t="shared" si="0"/>
        <v>8.25</v>
      </c>
      <c r="K6" s="32">
        <f>(Frequencia!AD4/27)*10</f>
        <v>7.7777777777777777</v>
      </c>
      <c r="L6" s="33">
        <f t="shared" si="1"/>
        <v>8.3805555555555564</v>
      </c>
      <c r="M6" s="39" t="s">
        <v>4</v>
      </c>
    </row>
    <row r="7" spans="1:13" ht="25.5">
      <c r="A7" s="34">
        <f t="shared" si="2"/>
        <v>4</v>
      </c>
      <c r="B7" s="13" t="s">
        <v>49</v>
      </c>
      <c r="C7" s="13" t="s">
        <v>50</v>
      </c>
      <c r="D7" s="15" t="s">
        <v>32</v>
      </c>
      <c r="E7" s="27" t="s">
        <v>104</v>
      </c>
      <c r="F7" s="40" t="s">
        <v>129</v>
      </c>
      <c r="G7" s="18">
        <v>9</v>
      </c>
      <c r="H7" s="30">
        <v>8.5</v>
      </c>
      <c r="I7" s="31">
        <v>9.5</v>
      </c>
      <c r="J7" s="31">
        <f t="shared" si="0"/>
        <v>9</v>
      </c>
      <c r="K7" s="32">
        <f>(Frequencia!AD5/27)*10</f>
        <v>10</v>
      </c>
      <c r="L7" s="33">
        <f t="shared" si="1"/>
        <v>9.1999999999999993</v>
      </c>
      <c r="M7" s="39" t="s">
        <v>3</v>
      </c>
    </row>
    <row r="8" spans="1:13" ht="25.5">
      <c r="A8" s="34">
        <f t="shared" si="2"/>
        <v>5</v>
      </c>
      <c r="B8" s="13" t="s">
        <v>75</v>
      </c>
      <c r="C8" s="13" t="s">
        <v>78</v>
      </c>
      <c r="D8" s="14" t="s">
        <v>29</v>
      </c>
      <c r="E8" s="28" t="s">
        <v>118</v>
      </c>
      <c r="F8" s="40" t="s">
        <v>129</v>
      </c>
      <c r="G8" s="18">
        <v>9</v>
      </c>
      <c r="H8" s="30">
        <v>9.5</v>
      </c>
      <c r="I8" s="31">
        <v>9.5</v>
      </c>
      <c r="J8" s="31">
        <f t="shared" si="0"/>
        <v>9.5</v>
      </c>
      <c r="K8" s="32">
        <f>(Frequencia!AD6/27)*10</f>
        <v>2.5925925925925926</v>
      </c>
      <c r="L8" s="33">
        <f t="shared" si="1"/>
        <v>7.9685185185185192</v>
      </c>
      <c r="M8" s="39" t="s">
        <v>4</v>
      </c>
    </row>
    <row r="9" spans="1:13" s="5" customFormat="1" ht="25.5">
      <c r="A9" s="34">
        <f t="shared" si="2"/>
        <v>6</v>
      </c>
      <c r="B9" s="13" t="s">
        <v>54</v>
      </c>
      <c r="C9" s="13" t="s">
        <v>95</v>
      </c>
      <c r="D9" s="15" t="s">
        <v>123</v>
      </c>
      <c r="E9" s="28" t="s">
        <v>101</v>
      </c>
      <c r="F9" s="40" t="s">
        <v>129</v>
      </c>
      <c r="G9" s="18">
        <v>7.5</v>
      </c>
      <c r="H9" s="30">
        <v>8</v>
      </c>
      <c r="I9" s="31">
        <v>9</v>
      </c>
      <c r="J9" s="31">
        <f t="shared" si="0"/>
        <v>8.5</v>
      </c>
      <c r="K9" s="32">
        <f>(Frequencia!AD7/27)*10</f>
        <v>9.2592592592592595</v>
      </c>
      <c r="L9" s="33">
        <f t="shared" si="1"/>
        <v>8.3518518518518512</v>
      </c>
      <c r="M9" s="39" t="s">
        <v>4</v>
      </c>
    </row>
    <row r="10" spans="1:13" ht="25.5">
      <c r="A10" s="34">
        <f t="shared" si="2"/>
        <v>7</v>
      </c>
      <c r="B10" s="13" t="s">
        <v>62</v>
      </c>
      <c r="C10" s="13" t="s">
        <v>63</v>
      </c>
      <c r="D10" s="17" t="s">
        <v>41</v>
      </c>
      <c r="E10" s="27" t="s">
        <v>108</v>
      </c>
      <c r="F10" s="40" t="s">
        <v>129</v>
      </c>
      <c r="G10" s="18">
        <v>7.5</v>
      </c>
      <c r="H10" s="30">
        <v>9</v>
      </c>
      <c r="I10" s="31">
        <v>8</v>
      </c>
      <c r="J10" s="31">
        <f t="shared" si="0"/>
        <v>8.5</v>
      </c>
      <c r="K10" s="32">
        <f>(Frequencia!AD8*2/27)*10</f>
        <v>8.148148148148147</v>
      </c>
      <c r="L10" s="33">
        <f t="shared" si="1"/>
        <v>8.1296296296296298</v>
      </c>
      <c r="M10" s="39" t="s">
        <v>4</v>
      </c>
    </row>
    <row r="11" spans="1:13">
      <c r="A11" s="34">
        <f t="shared" si="2"/>
        <v>8</v>
      </c>
      <c r="B11" s="13" t="s">
        <v>82</v>
      </c>
      <c r="C11" s="14" t="s">
        <v>86</v>
      </c>
      <c r="D11" s="17" t="s">
        <v>125</v>
      </c>
      <c r="E11" s="28" t="s">
        <v>126</v>
      </c>
      <c r="F11" s="40" t="s">
        <v>129</v>
      </c>
      <c r="G11" s="18">
        <v>8.5</v>
      </c>
      <c r="H11" s="30">
        <v>8.5</v>
      </c>
      <c r="I11" s="31">
        <v>8.5</v>
      </c>
      <c r="J11" s="31">
        <f t="shared" si="0"/>
        <v>8.5</v>
      </c>
      <c r="K11" s="32">
        <f>(Frequencia!AD9/27)*10</f>
        <v>5.9259259259259256</v>
      </c>
      <c r="L11" s="33">
        <f t="shared" si="1"/>
        <v>7.9851851851851849</v>
      </c>
      <c r="M11" s="39" t="s">
        <v>4</v>
      </c>
    </row>
    <row r="12" spans="1:13" ht="25.5">
      <c r="A12" s="34">
        <f t="shared" si="2"/>
        <v>9</v>
      </c>
      <c r="B12" s="13" t="s">
        <v>51</v>
      </c>
      <c r="C12" s="13" t="s">
        <v>59</v>
      </c>
      <c r="D12" s="13" t="s">
        <v>24</v>
      </c>
      <c r="E12" s="26" t="s">
        <v>115</v>
      </c>
      <c r="F12" s="40" t="s">
        <v>129</v>
      </c>
      <c r="G12" s="18">
        <v>8</v>
      </c>
      <c r="H12" s="30">
        <v>8</v>
      </c>
      <c r="I12" s="30">
        <v>8</v>
      </c>
      <c r="J12" s="31">
        <f t="shared" si="0"/>
        <v>8</v>
      </c>
      <c r="K12" s="32">
        <f>(Frequencia!AD10/27)*10</f>
        <v>9.6296296296296298</v>
      </c>
      <c r="L12" s="33">
        <f t="shared" si="1"/>
        <v>8.325925925925926</v>
      </c>
      <c r="M12" s="39" t="s">
        <v>4</v>
      </c>
    </row>
    <row r="13" spans="1:13" ht="25.5">
      <c r="A13" s="34">
        <f t="shared" si="2"/>
        <v>10</v>
      </c>
      <c r="B13" s="13" t="s">
        <v>70</v>
      </c>
      <c r="C13" s="13" t="s">
        <v>71</v>
      </c>
      <c r="D13" s="13" t="s">
        <v>28</v>
      </c>
      <c r="E13" s="28" t="s">
        <v>117</v>
      </c>
      <c r="F13" s="40" t="s">
        <v>129</v>
      </c>
      <c r="G13" s="18">
        <v>9</v>
      </c>
      <c r="H13" s="30">
        <v>8</v>
      </c>
      <c r="I13" s="30">
        <v>7.5</v>
      </c>
      <c r="J13" s="31">
        <f t="shared" si="0"/>
        <v>7.75</v>
      </c>
      <c r="K13" s="32">
        <f>(Frequencia!AD11*2/27)*10</f>
        <v>7.4074074074074066</v>
      </c>
      <c r="L13" s="33">
        <f t="shared" si="1"/>
        <v>8.0564814814814802</v>
      </c>
      <c r="M13" s="39" t="s">
        <v>4</v>
      </c>
    </row>
    <row r="14" spans="1:13" ht="27.75" customHeight="1">
      <c r="A14" s="34">
        <f t="shared" si="2"/>
        <v>11</v>
      </c>
      <c r="B14" s="13" t="s">
        <v>55</v>
      </c>
      <c r="C14" s="13" t="s">
        <v>79</v>
      </c>
      <c r="D14" s="15" t="s">
        <v>25</v>
      </c>
      <c r="E14" s="28" t="s">
        <v>102</v>
      </c>
      <c r="F14" s="40" t="s">
        <v>130</v>
      </c>
      <c r="G14" s="18">
        <v>8</v>
      </c>
      <c r="H14" s="30">
        <v>8.5</v>
      </c>
      <c r="I14" s="30">
        <v>8</v>
      </c>
      <c r="J14" s="31">
        <f t="shared" si="0"/>
        <v>8.25</v>
      </c>
      <c r="K14" s="32">
        <f>(Frequencia!AD12/27)*10</f>
        <v>7.7777777777777777</v>
      </c>
      <c r="L14" s="33">
        <f t="shared" si="1"/>
        <v>8.0805555555555557</v>
      </c>
      <c r="M14" s="39" t="s">
        <v>4</v>
      </c>
    </row>
    <row r="15" spans="1:13" ht="38.25">
      <c r="A15" s="34">
        <f t="shared" si="2"/>
        <v>12</v>
      </c>
      <c r="B15" s="13" t="s">
        <v>39</v>
      </c>
      <c r="C15" s="13" t="s">
        <v>40</v>
      </c>
      <c r="D15" s="13" t="s">
        <v>38</v>
      </c>
      <c r="E15" s="27" t="s">
        <v>109</v>
      </c>
      <c r="F15" s="40" t="s">
        <v>129</v>
      </c>
      <c r="G15" s="18">
        <v>8</v>
      </c>
      <c r="H15" s="30">
        <v>9.5</v>
      </c>
      <c r="I15" s="30">
        <v>8.5</v>
      </c>
      <c r="J15" s="31">
        <f t="shared" si="0"/>
        <v>9</v>
      </c>
      <c r="K15" s="32">
        <f>(Frequencia!AD13*2/27)*10</f>
        <v>8.8888888888888893</v>
      </c>
      <c r="L15" s="33">
        <f t="shared" si="1"/>
        <v>8.6777777777777771</v>
      </c>
      <c r="M15" s="39" t="s">
        <v>3</v>
      </c>
    </row>
    <row r="16" spans="1:13" ht="25.5">
      <c r="A16" s="34">
        <f t="shared" si="2"/>
        <v>13</v>
      </c>
      <c r="B16" s="13" t="s">
        <v>90</v>
      </c>
      <c r="C16" s="13" t="s">
        <v>88</v>
      </c>
      <c r="D16" s="13" t="s">
        <v>92</v>
      </c>
      <c r="E16" s="26" t="s">
        <v>114</v>
      </c>
      <c r="F16" s="40" t="s">
        <v>129</v>
      </c>
      <c r="G16" s="18">
        <v>8.5</v>
      </c>
      <c r="H16" s="30">
        <v>8</v>
      </c>
      <c r="I16" s="30">
        <v>8.5</v>
      </c>
      <c r="J16" s="31">
        <f t="shared" si="0"/>
        <v>8.25</v>
      </c>
      <c r="K16" s="32">
        <f>(Frequencia!AD14/27)*10</f>
        <v>2.2222222222222223</v>
      </c>
      <c r="L16" s="33">
        <f t="shared" si="1"/>
        <v>7.1194444444444445</v>
      </c>
      <c r="M16" s="39" t="s">
        <v>5</v>
      </c>
    </row>
    <row r="17" spans="1:13" ht="25.5">
      <c r="A17" s="34">
        <f t="shared" si="2"/>
        <v>14</v>
      </c>
      <c r="B17" s="13" t="s">
        <v>44</v>
      </c>
      <c r="C17" s="13" t="s">
        <v>45</v>
      </c>
      <c r="D17" s="15" t="s">
        <v>35</v>
      </c>
      <c r="E17" s="26" t="s">
        <v>112</v>
      </c>
      <c r="F17" s="40" t="s">
        <v>129</v>
      </c>
      <c r="G17" s="18">
        <v>8.5</v>
      </c>
      <c r="H17" s="30">
        <v>8.5</v>
      </c>
      <c r="I17" s="30">
        <v>9</v>
      </c>
      <c r="J17" s="31">
        <f t="shared" si="0"/>
        <v>8.75</v>
      </c>
      <c r="K17" s="32">
        <f>(Frequencia!AD15/27)*10</f>
        <v>9.2592592592592595</v>
      </c>
      <c r="L17" s="33">
        <f t="shared" si="1"/>
        <v>8.7768518518518519</v>
      </c>
      <c r="M17" s="39" t="s">
        <v>3</v>
      </c>
    </row>
    <row r="18" spans="1:13" ht="25.5">
      <c r="A18" s="34">
        <f t="shared" si="2"/>
        <v>15</v>
      </c>
      <c r="B18" s="13" t="s">
        <v>42</v>
      </c>
      <c r="C18" s="13" t="s">
        <v>43</v>
      </c>
      <c r="D18" s="13" t="s">
        <v>21</v>
      </c>
      <c r="E18" s="28" t="s">
        <v>122</v>
      </c>
      <c r="F18" s="40" t="s">
        <v>129</v>
      </c>
      <c r="G18" s="18">
        <v>9</v>
      </c>
      <c r="H18" s="30">
        <v>8</v>
      </c>
      <c r="I18" s="31">
        <v>8</v>
      </c>
      <c r="J18" s="31">
        <f t="shared" si="0"/>
        <v>8</v>
      </c>
      <c r="K18" s="32">
        <f>(Frequencia!AD16/27)*10</f>
        <v>10</v>
      </c>
      <c r="L18" s="33">
        <f t="shared" si="1"/>
        <v>8.6999999999999993</v>
      </c>
      <c r="M18" s="39" t="s">
        <v>3</v>
      </c>
    </row>
    <row r="19" spans="1:13" ht="25.5">
      <c r="A19" s="34">
        <f t="shared" si="2"/>
        <v>16</v>
      </c>
      <c r="B19" s="13" t="s">
        <v>17</v>
      </c>
      <c r="C19" s="13" t="s">
        <v>18</v>
      </c>
      <c r="D19" s="13" t="s">
        <v>22</v>
      </c>
      <c r="E19" s="28" t="s">
        <v>103</v>
      </c>
      <c r="F19" s="40" t="s">
        <v>129</v>
      </c>
      <c r="G19" s="18">
        <v>10</v>
      </c>
      <c r="H19" s="30">
        <v>9.5</v>
      </c>
      <c r="I19" s="31">
        <v>9</v>
      </c>
      <c r="J19" s="31">
        <f t="shared" si="0"/>
        <v>9.25</v>
      </c>
      <c r="K19" s="32">
        <f>(Frequencia!AD17/27)*10</f>
        <v>7.0370370370370372</v>
      </c>
      <c r="L19" s="33">
        <f t="shared" si="1"/>
        <v>9.0324074074074083</v>
      </c>
      <c r="M19" s="39" t="s">
        <v>3</v>
      </c>
    </row>
    <row r="20" spans="1:13">
      <c r="A20" s="35">
        <f t="shared" si="2"/>
        <v>17</v>
      </c>
      <c r="B20" s="13" t="s">
        <v>81</v>
      </c>
      <c r="C20" s="14" t="s">
        <v>83</v>
      </c>
      <c r="D20" s="15" t="s">
        <v>26</v>
      </c>
      <c r="E20" s="28" t="s">
        <v>119</v>
      </c>
      <c r="F20" s="40" t="s">
        <v>130</v>
      </c>
      <c r="G20" s="18">
        <v>9</v>
      </c>
      <c r="H20" s="36">
        <v>0</v>
      </c>
      <c r="I20" s="37">
        <v>0</v>
      </c>
      <c r="J20" s="31">
        <f t="shared" si="0"/>
        <v>0</v>
      </c>
      <c r="K20" s="32">
        <f>(Frequencia!AD18/27)*10</f>
        <v>5.5555555555555554</v>
      </c>
      <c r="L20" s="33">
        <f t="shared" si="1"/>
        <v>3.8111111111111113</v>
      </c>
      <c r="M20" s="38" t="s">
        <v>7</v>
      </c>
    </row>
    <row r="21" spans="1:13" ht="25.5">
      <c r="A21" s="34">
        <f t="shared" si="2"/>
        <v>18</v>
      </c>
      <c r="B21" s="13" t="s">
        <v>72</v>
      </c>
      <c r="C21" s="13" t="s">
        <v>84</v>
      </c>
      <c r="D21" s="14" t="s">
        <v>33</v>
      </c>
      <c r="E21" s="28" t="s">
        <v>116</v>
      </c>
      <c r="F21" s="40" t="s">
        <v>129</v>
      </c>
      <c r="G21" s="18">
        <v>8</v>
      </c>
      <c r="H21" s="30">
        <v>9</v>
      </c>
      <c r="I21" s="31">
        <v>9</v>
      </c>
      <c r="J21" s="31">
        <f t="shared" si="0"/>
        <v>9</v>
      </c>
      <c r="K21" s="32">
        <f>(Frequencia!AD19/27)*10</f>
        <v>9.2592592592592595</v>
      </c>
      <c r="L21" s="33">
        <f t="shared" si="1"/>
        <v>8.7518518518518515</v>
      </c>
      <c r="M21" s="39" t="s">
        <v>3</v>
      </c>
    </row>
    <row r="22" spans="1:13">
      <c r="A22" s="34">
        <f t="shared" si="2"/>
        <v>19</v>
      </c>
      <c r="B22" s="13" t="s">
        <v>46</v>
      </c>
      <c r="C22" s="13" t="s">
        <v>47</v>
      </c>
      <c r="D22" s="15" t="s">
        <v>19</v>
      </c>
      <c r="E22" s="26" t="s">
        <v>121</v>
      </c>
      <c r="F22" s="40" t="s">
        <v>130</v>
      </c>
      <c r="G22" s="18">
        <v>9.5</v>
      </c>
      <c r="H22" s="30">
        <v>8.5</v>
      </c>
      <c r="I22" s="30">
        <v>9</v>
      </c>
      <c r="J22" s="31">
        <f t="shared" si="0"/>
        <v>8.75</v>
      </c>
      <c r="K22" s="32">
        <f>(Frequencia!AD20/27)*10</f>
        <v>5.5555555555555554</v>
      </c>
      <c r="L22" s="33">
        <f t="shared" si="1"/>
        <v>8.3361111111111121</v>
      </c>
      <c r="M22" s="39" t="s">
        <v>4</v>
      </c>
    </row>
    <row r="23" spans="1:13">
      <c r="A23" s="34">
        <f t="shared" si="2"/>
        <v>20</v>
      </c>
      <c r="B23" s="13" t="s">
        <v>13</v>
      </c>
      <c r="C23" s="13" t="s">
        <v>14</v>
      </c>
      <c r="D23" s="13" t="s">
        <v>31</v>
      </c>
      <c r="E23" s="27" t="s">
        <v>106</v>
      </c>
      <c r="F23" s="40" t="s">
        <v>129</v>
      </c>
      <c r="G23" s="18">
        <v>8</v>
      </c>
      <c r="H23" s="30">
        <v>8.5</v>
      </c>
      <c r="I23" s="31">
        <v>8.5</v>
      </c>
      <c r="J23" s="31">
        <f t="shared" si="0"/>
        <v>8.5</v>
      </c>
      <c r="K23" s="32">
        <f>(Frequencia!AD21/27)*10</f>
        <v>10</v>
      </c>
      <c r="L23" s="33">
        <f t="shared" si="1"/>
        <v>8.65</v>
      </c>
      <c r="M23" s="39" t="s">
        <v>3</v>
      </c>
    </row>
    <row r="24" spans="1:13" ht="25.5">
      <c r="A24" s="34">
        <f t="shared" si="2"/>
        <v>21</v>
      </c>
      <c r="B24" s="13" t="s">
        <v>74</v>
      </c>
      <c r="C24" s="13" t="s">
        <v>73</v>
      </c>
      <c r="D24" s="13" t="s">
        <v>34</v>
      </c>
      <c r="E24" s="26" t="s">
        <v>113</v>
      </c>
      <c r="F24" s="40" t="s">
        <v>129</v>
      </c>
      <c r="G24" s="18">
        <v>7.5</v>
      </c>
      <c r="H24" s="30">
        <v>9</v>
      </c>
      <c r="I24" s="31">
        <v>9.5</v>
      </c>
      <c r="J24" s="31">
        <f t="shared" si="0"/>
        <v>9.25</v>
      </c>
      <c r="K24" s="32">
        <f>(Frequencia!AD22/27)*10</f>
        <v>8.518518518518519</v>
      </c>
      <c r="L24" s="33">
        <f t="shared" si="1"/>
        <v>8.5787037037037042</v>
      </c>
      <c r="M24" s="39" t="s">
        <v>3</v>
      </c>
    </row>
    <row r="25" spans="1:13" ht="25.5">
      <c r="A25" s="34">
        <f t="shared" si="2"/>
        <v>22</v>
      </c>
      <c r="B25" s="13" t="s">
        <v>53</v>
      </c>
      <c r="C25" s="13" t="s">
        <v>68</v>
      </c>
      <c r="D25" s="13" t="s">
        <v>52</v>
      </c>
      <c r="E25" s="27" t="s">
        <v>111</v>
      </c>
      <c r="F25" s="40" t="s">
        <v>129</v>
      </c>
      <c r="G25" s="18">
        <v>9</v>
      </c>
      <c r="H25" s="30">
        <v>8</v>
      </c>
      <c r="I25" s="31">
        <v>9</v>
      </c>
      <c r="J25" s="31">
        <f t="shared" si="0"/>
        <v>8.5</v>
      </c>
      <c r="K25" s="32">
        <f>(Frequencia!AD23/27)*10</f>
        <v>7.0370370370370372</v>
      </c>
      <c r="L25" s="33">
        <f t="shared" si="1"/>
        <v>8.3574074074074076</v>
      </c>
      <c r="M25" s="39" t="s">
        <v>4</v>
      </c>
    </row>
    <row r="26" spans="1:13">
      <c r="A26" s="34">
        <f t="shared" si="2"/>
        <v>23</v>
      </c>
      <c r="B26" s="13" t="s">
        <v>36</v>
      </c>
      <c r="C26" s="13" t="s">
        <v>37</v>
      </c>
      <c r="D26" s="13" t="s">
        <v>27</v>
      </c>
      <c r="E26" s="27" t="s">
        <v>124</v>
      </c>
      <c r="F26" s="40" t="s">
        <v>130</v>
      </c>
      <c r="G26" s="18">
        <v>10</v>
      </c>
      <c r="H26" s="30">
        <v>9</v>
      </c>
      <c r="I26" s="31">
        <v>8.5</v>
      </c>
      <c r="J26" s="31">
        <f t="shared" si="0"/>
        <v>8.75</v>
      </c>
      <c r="K26" s="32">
        <f>(Frequencia!AD24/27)*10</f>
        <v>6.2962962962962967</v>
      </c>
      <c r="L26" s="33">
        <f t="shared" si="1"/>
        <v>8.6342592592592595</v>
      </c>
      <c r="M26" s="39" t="s">
        <v>3</v>
      </c>
    </row>
    <row r="27" spans="1:13">
      <c r="A27" s="34">
        <f t="shared" si="2"/>
        <v>24</v>
      </c>
      <c r="B27" s="13" t="s">
        <v>85</v>
      </c>
      <c r="C27" s="13" t="s">
        <v>80</v>
      </c>
      <c r="D27" s="17" t="s">
        <v>23</v>
      </c>
      <c r="E27" s="26" t="s">
        <v>120</v>
      </c>
      <c r="F27" s="40" t="s">
        <v>129</v>
      </c>
      <c r="G27" s="18">
        <v>9.5</v>
      </c>
      <c r="H27" s="30">
        <v>9</v>
      </c>
      <c r="I27" s="31">
        <v>9.5</v>
      </c>
      <c r="J27" s="31">
        <f t="shared" si="0"/>
        <v>9.25</v>
      </c>
      <c r="K27" s="32">
        <f>(Frequencia!AD25/27)*10</f>
        <v>5.1851851851851851</v>
      </c>
      <c r="L27" s="33">
        <f t="shared" si="1"/>
        <v>8.512037037037036</v>
      </c>
      <c r="M27" s="39" t="s">
        <v>3</v>
      </c>
    </row>
    <row r="28" spans="1:13" ht="25.5">
      <c r="A28" s="35">
        <f t="shared" si="2"/>
        <v>25</v>
      </c>
      <c r="B28" s="13" t="s">
        <v>15</v>
      </c>
      <c r="C28" s="13" t="s">
        <v>16</v>
      </c>
      <c r="D28" s="13" t="s">
        <v>48</v>
      </c>
      <c r="E28" s="27" t="s">
        <v>107</v>
      </c>
      <c r="F28" s="40" t="s">
        <v>129</v>
      </c>
      <c r="G28" s="18">
        <v>9.5</v>
      </c>
      <c r="H28" s="36">
        <v>0</v>
      </c>
      <c r="I28" s="37">
        <v>0</v>
      </c>
      <c r="J28" s="31">
        <f t="shared" si="0"/>
        <v>0</v>
      </c>
      <c r="K28" s="32">
        <f>(Frequencia!AD26/27)*10</f>
        <v>5.5555555555555554</v>
      </c>
      <c r="L28" s="33">
        <f t="shared" si="1"/>
        <v>3.9611111111111112</v>
      </c>
      <c r="M28" s="38" t="s">
        <v>7</v>
      </c>
    </row>
    <row r="29" spans="1:13" ht="15.75">
      <c r="B29" s="2"/>
      <c r="C29" s="2"/>
      <c r="D29" s="6"/>
      <c r="E29" s="6"/>
      <c r="I29" s="7"/>
    </row>
    <row r="30" spans="1:13" ht="12.75" hidden="1" customHeight="1">
      <c r="B30" s="43" t="s">
        <v>10</v>
      </c>
      <c r="C30" s="44"/>
      <c r="D30" s="29" t="s">
        <v>99</v>
      </c>
      <c r="I30" s="4"/>
    </row>
    <row r="31" spans="1:13" hidden="1">
      <c r="B31" s="1" t="s">
        <v>127</v>
      </c>
      <c r="C31" s="22" t="s">
        <v>3</v>
      </c>
      <c r="D31" s="22" t="s">
        <v>96</v>
      </c>
      <c r="I31" s="4"/>
    </row>
    <row r="32" spans="1:13" hidden="1">
      <c r="B32" s="1" t="s">
        <v>128</v>
      </c>
      <c r="C32" s="23" t="s">
        <v>4</v>
      </c>
      <c r="D32" s="23" t="s">
        <v>97</v>
      </c>
      <c r="I32" s="4"/>
    </row>
    <row r="33" spans="2:9" hidden="1">
      <c r="B33" s="1" t="s">
        <v>91</v>
      </c>
      <c r="C33" s="25" t="s">
        <v>5</v>
      </c>
      <c r="D33" s="25" t="s">
        <v>98</v>
      </c>
      <c r="I33" s="4"/>
    </row>
    <row r="34" spans="2:9" hidden="1">
      <c r="B34" s="1" t="s">
        <v>6</v>
      </c>
      <c r="C34" s="24" t="s">
        <v>7</v>
      </c>
      <c r="I34" s="4"/>
    </row>
  </sheetData>
  <sortState ref="A4:M28">
    <sortCondition ref="B4:B28"/>
  </sortState>
  <mergeCells count="3">
    <mergeCell ref="A2:I2"/>
    <mergeCell ref="B30:C30"/>
    <mergeCell ref="A1:M1"/>
  </mergeCells>
  <phoneticPr fontId="0" type="noConversion"/>
  <pageMargins left="0.75" right="0.75" top="1" bottom="1" header="0.49212598499999999" footer="0.49212598499999999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6"/>
  <sheetViews>
    <sheetView zoomScale="90" zoomScaleNormal="90" workbookViewId="0">
      <selection activeCell="AC26" sqref="AC26"/>
    </sheetView>
  </sheetViews>
  <sheetFormatPr defaultRowHeight="12.75"/>
  <cols>
    <col min="1" max="1" width="5" bestFit="1" customWidth="1"/>
    <col min="2" max="2" width="27.140625" bestFit="1" customWidth="1"/>
    <col min="3" max="3" width="7.140625" bestFit="1" customWidth="1"/>
    <col min="4" max="8" width="3.28515625" bestFit="1" customWidth="1"/>
    <col min="9" max="9" width="5.5703125" bestFit="1" customWidth="1"/>
    <col min="10" max="10" width="2.140625" bestFit="1" customWidth="1"/>
    <col min="11" max="14" width="3.28515625" bestFit="1" customWidth="1"/>
    <col min="15" max="15" width="3.28515625" customWidth="1"/>
    <col min="16" max="16" width="3.28515625" bestFit="1" customWidth="1"/>
    <col min="17" max="17" width="5.5703125" bestFit="1" customWidth="1"/>
    <col min="18" max="18" width="2.140625" bestFit="1" customWidth="1"/>
    <col min="19" max="19" width="3.28515625" customWidth="1"/>
    <col min="20" max="20" width="3.28515625" bestFit="1" customWidth="1"/>
    <col min="21" max="22" width="3.28515625" customWidth="1"/>
    <col min="23" max="23" width="3.28515625" bestFit="1" customWidth="1"/>
    <col min="24" max="24" width="5.85546875" bestFit="1" customWidth="1"/>
    <col min="25" max="25" width="2.140625" bestFit="1" customWidth="1"/>
    <col min="26" max="26" width="3.28515625" bestFit="1" customWidth="1"/>
    <col min="27" max="28" width="3.28515625" customWidth="1"/>
    <col min="29" max="29" width="3.28515625" bestFit="1" customWidth="1"/>
    <col min="30" max="30" width="7.140625" bestFit="1" customWidth="1"/>
  </cols>
  <sheetData>
    <row r="1" spans="1:30">
      <c r="A1" s="10" t="s">
        <v>9</v>
      </c>
      <c r="B1" s="10" t="s">
        <v>2</v>
      </c>
      <c r="C1" s="19">
        <v>40401</v>
      </c>
      <c r="D1" s="10">
        <v>16</v>
      </c>
      <c r="E1" s="10">
        <v>18</v>
      </c>
      <c r="F1" s="10">
        <v>23</v>
      </c>
      <c r="G1" s="10">
        <v>25</v>
      </c>
      <c r="H1" s="10">
        <v>30</v>
      </c>
      <c r="I1" s="19">
        <v>40422</v>
      </c>
      <c r="J1" s="10">
        <v>8</v>
      </c>
      <c r="K1" s="10">
        <v>13</v>
      </c>
      <c r="L1" s="10">
        <v>15</v>
      </c>
      <c r="M1" s="10">
        <v>20</v>
      </c>
      <c r="N1" s="10">
        <v>22</v>
      </c>
      <c r="O1" s="10">
        <v>27</v>
      </c>
      <c r="P1" s="10">
        <v>29</v>
      </c>
      <c r="Q1" s="19">
        <v>40455</v>
      </c>
      <c r="R1" s="10">
        <v>6</v>
      </c>
      <c r="S1" s="10">
        <v>13</v>
      </c>
      <c r="T1" s="10">
        <v>18</v>
      </c>
      <c r="U1" s="10">
        <v>20</v>
      </c>
      <c r="V1" s="10">
        <v>25</v>
      </c>
      <c r="W1" s="10">
        <v>27</v>
      </c>
      <c r="X1" s="19">
        <v>40485</v>
      </c>
      <c r="Y1" s="10">
        <v>8</v>
      </c>
      <c r="Z1" s="10">
        <v>10</v>
      </c>
      <c r="AA1" s="10">
        <v>17</v>
      </c>
      <c r="AB1" s="10">
        <v>22</v>
      </c>
      <c r="AC1" s="10">
        <v>24</v>
      </c>
      <c r="AD1" s="20" t="s">
        <v>11</v>
      </c>
    </row>
    <row r="2" spans="1:30">
      <c r="A2" s="12">
        <v>1</v>
      </c>
      <c r="B2" s="14" t="s">
        <v>60</v>
      </c>
      <c r="C2" s="9">
        <v>1</v>
      </c>
      <c r="D2" s="9">
        <v>1</v>
      </c>
      <c r="E2" s="9">
        <v>1</v>
      </c>
      <c r="F2" s="9">
        <v>1</v>
      </c>
      <c r="G2" s="9">
        <v>1</v>
      </c>
      <c r="H2" s="9">
        <v>1</v>
      </c>
      <c r="I2" s="9">
        <v>1</v>
      </c>
      <c r="J2" s="9">
        <v>1</v>
      </c>
      <c r="K2" s="9">
        <v>1</v>
      </c>
      <c r="L2" s="9"/>
      <c r="M2" s="9">
        <v>1</v>
      </c>
      <c r="N2" s="9">
        <v>1</v>
      </c>
      <c r="O2" s="9">
        <v>1</v>
      </c>
      <c r="P2" s="9">
        <v>1</v>
      </c>
      <c r="Q2" s="9">
        <v>1</v>
      </c>
      <c r="R2" s="9">
        <v>1</v>
      </c>
      <c r="S2" s="9">
        <v>1</v>
      </c>
      <c r="T2" s="9"/>
      <c r="U2" s="9">
        <v>1</v>
      </c>
      <c r="V2" s="9"/>
      <c r="W2" s="9">
        <v>1</v>
      </c>
      <c r="X2" s="9">
        <v>1</v>
      </c>
      <c r="Y2" s="9">
        <v>1</v>
      </c>
      <c r="Z2" s="9"/>
      <c r="AA2" s="9">
        <v>1</v>
      </c>
      <c r="AB2" s="9">
        <v>1</v>
      </c>
      <c r="AC2" s="9">
        <v>1</v>
      </c>
      <c r="AD2" s="21">
        <f>SUM(C2:AC2)</f>
        <v>23</v>
      </c>
    </row>
    <row r="3" spans="1:30">
      <c r="A3" s="12">
        <f>A2+1</f>
        <v>2</v>
      </c>
      <c r="B3" s="13" t="s">
        <v>77</v>
      </c>
      <c r="C3" s="9"/>
      <c r="D3" s="9"/>
      <c r="E3" s="9"/>
      <c r="F3" s="9">
        <v>1</v>
      </c>
      <c r="G3" s="9"/>
      <c r="H3" s="9">
        <v>1</v>
      </c>
      <c r="I3" s="9"/>
      <c r="J3" s="9">
        <v>1</v>
      </c>
      <c r="K3" s="9">
        <v>1</v>
      </c>
      <c r="L3" s="9">
        <v>1</v>
      </c>
      <c r="M3" s="9">
        <v>1</v>
      </c>
      <c r="N3" s="9"/>
      <c r="O3" s="9">
        <v>1</v>
      </c>
      <c r="P3" s="9">
        <v>1</v>
      </c>
      <c r="Q3" s="9">
        <v>1</v>
      </c>
      <c r="R3" s="9">
        <v>1</v>
      </c>
      <c r="S3" s="9">
        <v>1</v>
      </c>
      <c r="T3" s="9">
        <v>1</v>
      </c>
      <c r="U3" s="9">
        <v>1</v>
      </c>
      <c r="V3" s="9">
        <v>1</v>
      </c>
      <c r="W3" s="9"/>
      <c r="X3" s="9">
        <v>1</v>
      </c>
      <c r="Y3" s="9">
        <v>1</v>
      </c>
      <c r="Z3" s="9">
        <v>1</v>
      </c>
      <c r="AA3" s="9">
        <v>1</v>
      </c>
      <c r="AB3" s="9">
        <v>1</v>
      </c>
      <c r="AC3" s="9">
        <v>1</v>
      </c>
      <c r="AD3" s="21">
        <f t="shared" ref="AD3:AD25" si="0">SUM(C3:AC3)</f>
        <v>20</v>
      </c>
    </row>
    <row r="4" spans="1:30">
      <c r="A4" s="12">
        <f t="shared" ref="A4:A26" si="1">A3+1</f>
        <v>3</v>
      </c>
      <c r="B4" s="13" t="s">
        <v>57</v>
      </c>
      <c r="C4" s="9"/>
      <c r="D4" s="9">
        <v>1</v>
      </c>
      <c r="E4" s="9"/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/>
      <c r="M4" s="9">
        <v>1</v>
      </c>
      <c r="N4" s="9">
        <v>1</v>
      </c>
      <c r="O4" s="9"/>
      <c r="P4" s="9">
        <v>1</v>
      </c>
      <c r="Q4" s="9">
        <v>1</v>
      </c>
      <c r="R4" s="9"/>
      <c r="S4" s="9">
        <v>1</v>
      </c>
      <c r="T4" s="9">
        <v>1</v>
      </c>
      <c r="U4" s="9">
        <v>1</v>
      </c>
      <c r="V4" s="9">
        <v>1</v>
      </c>
      <c r="W4" s="9">
        <v>1</v>
      </c>
      <c r="X4" s="9">
        <v>1</v>
      </c>
      <c r="Y4" s="9">
        <v>1</v>
      </c>
      <c r="Z4" s="9">
        <v>1</v>
      </c>
      <c r="AA4" s="9"/>
      <c r="AB4" s="9">
        <v>1</v>
      </c>
      <c r="AC4" s="9">
        <v>1</v>
      </c>
      <c r="AD4" s="21">
        <f t="shared" si="0"/>
        <v>21</v>
      </c>
    </row>
    <row r="5" spans="1:30">
      <c r="A5" s="12">
        <f t="shared" si="1"/>
        <v>4</v>
      </c>
      <c r="B5" s="13" t="s">
        <v>49</v>
      </c>
      <c r="C5" s="9">
        <v>1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9">
        <v>1</v>
      </c>
      <c r="R5" s="9">
        <v>1</v>
      </c>
      <c r="S5" s="9">
        <v>1</v>
      </c>
      <c r="T5" s="9">
        <v>1</v>
      </c>
      <c r="U5" s="9">
        <v>1</v>
      </c>
      <c r="V5" s="9">
        <v>1</v>
      </c>
      <c r="W5" s="9">
        <v>1</v>
      </c>
      <c r="X5" s="9">
        <v>1</v>
      </c>
      <c r="Y5" s="9">
        <v>1</v>
      </c>
      <c r="Z5" s="9">
        <v>1</v>
      </c>
      <c r="AA5" s="9">
        <v>1</v>
      </c>
      <c r="AB5" s="9">
        <v>1</v>
      </c>
      <c r="AC5" s="9">
        <v>1</v>
      </c>
      <c r="AD5" s="21">
        <f t="shared" si="0"/>
        <v>27</v>
      </c>
    </row>
    <row r="6" spans="1:30">
      <c r="A6" s="12">
        <f t="shared" si="1"/>
        <v>5</v>
      </c>
      <c r="B6" s="13" t="s">
        <v>75</v>
      </c>
      <c r="C6" s="9"/>
      <c r="D6" s="9"/>
      <c r="E6" s="9"/>
      <c r="F6" s="9">
        <v>1</v>
      </c>
      <c r="G6" s="9"/>
      <c r="H6" s="9">
        <v>1</v>
      </c>
      <c r="I6" s="9"/>
      <c r="J6" s="9"/>
      <c r="K6" s="9"/>
      <c r="L6" s="9">
        <v>1</v>
      </c>
      <c r="M6" s="9">
        <v>1</v>
      </c>
      <c r="N6" s="9"/>
      <c r="O6" s="9"/>
      <c r="P6" s="9"/>
      <c r="Q6" s="9"/>
      <c r="R6" s="9"/>
      <c r="S6" s="9">
        <v>1</v>
      </c>
      <c r="T6" s="9"/>
      <c r="U6" s="9">
        <v>1</v>
      </c>
      <c r="V6" s="9"/>
      <c r="W6" s="9"/>
      <c r="X6" s="9"/>
      <c r="Y6" s="9"/>
      <c r="Z6" s="9">
        <v>1</v>
      </c>
      <c r="AA6" s="9"/>
      <c r="AB6" s="9"/>
      <c r="AC6" s="9"/>
      <c r="AD6" s="21">
        <f t="shared" si="0"/>
        <v>7</v>
      </c>
    </row>
    <row r="7" spans="1:30">
      <c r="A7" s="12">
        <f t="shared" si="1"/>
        <v>6</v>
      </c>
      <c r="B7" s="13" t="s">
        <v>54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/>
      <c r="N7" s="9">
        <v>1</v>
      </c>
      <c r="O7" s="9">
        <v>1</v>
      </c>
      <c r="P7" s="9">
        <v>1</v>
      </c>
      <c r="Q7" s="9">
        <v>1</v>
      </c>
      <c r="R7" s="9">
        <v>1</v>
      </c>
      <c r="S7" s="9">
        <v>1</v>
      </c>
      <c r="T7" s="9">
        <v>1</v>
      </c>
      <c r="U7" s="9">
        <v>1</v>
      </c>
      <c r="V7" s="9">
        <v>1</v>
      </c>
      <c r="W7" s="9">
        <v>1</v>
      </c>
      <c r="X7" s="9"/>
      <c r="Y7" s="9">
        <v>1</v>
      </c>
      <c r="Z7" s="9">
        <v>1</v>
      </c>
      <c r="AA7" s="9">
        <v>1</v>
      </c>
      <c r="AB7" s="9">
        <v>1</v>
      </c>
      <c r="AC7" s="9">
        <v>1</v>
      </c>
      <c r="AD7" s="21">
        <f t="shared" si="0"/>
        <v>25</v>
      </c>
    </row>
    <row r="8" spans="1:30">
      <c r="A8" s="12">
        <f t="shared" si="1"/>
        <v>7</v>
      </c>
      <c r="B8" s="13" t="s">
        <v>62</v>
      </c>
      <c r="C8" s="9">
        <v>1</v>
      </c>
      <c r="D8" s="9"/>
      <c r="E8" s="9"/>
      <c r="F8" s="9">
        <v>1</v>
      </c>
      <c r="G8" s="9"/>
      <c r="H8" s="9">
        <v>1</v>
      </c>
      <c r="I8" s="9"/>
      <c r="J8" s="9"/>
      <c r="K8" s="9">
        <v>1</v>
      </c>
      <c r="L8" s="9"/>
      <c r="M8" s="9">
        <v>1</v>
      </c>
      <c r="N8" s="9"/>
      <c r="O8" s="9">
        <v>1</v>
      </c>
      <c r="P8" s="9"/>
      <c r="Q8" s="9">
        <v>1</v>
      </c>
      <c r="R8" s="9"/>
      <c r="S8" s="9"/>
      <c r="T8" s="9">
        <v>1</v>
      </c>
      <c r="U8" s="9">
        <v>1</v>
      </c>
      <c r="V8" s="9">
        <v>1</v>
      </c>
      <c r="W8" s="9"/>
      <c r="X8" s="9"/>
      <c r="Y8" s="9"/>
      <c r="Z8" s="9"/>
      <c r="AA8" s="9"/>
      <c r="AB8" s="9">
        <v>1</v>
      </c>
      <c r="AC8" s="9"/>
      <c r="AD8" s="21">
        <f t="shared" si="0"/>
        <v>11</v>
      </c>
    </row>
    <row r="9" spans="1:30">
      <c r="A9" s="12">
        <f t="shared" si="1"/>
        <v>8</v>
      </c>
      <c r="B9" s="13" t="s">
        <v>82</v>
      </c>
      <c r="C9" s="9"/>
      <c r="D9" s="9"/>
      <c r="E9" s="9"/>
      <c r="F9" s="9"/>
      <c r="G9" s="9">
        <v>1</v>
      </c>
      <c r="H9" s="9"/>
      <c r="I9" s="9">
        <v>1</v>
      </c>
      <c r="J9" s="9">
        <v>1</v>
      </c>
      <c r="K9" s="9"/>
      <c r="L9" s="9"/>
      <c r="M9" s="9"/>
      <c r="N9" s="9">
        <v>1</v>
      </c>
      <c r="O9" s="9"/>
      <c r="P9" s="9">
        <v>1</v>
      </c>
      <c r="Q9" s="9"/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/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21">
        <f t="shared" si="0"/>
        <v>16</v>
      </c>
    </row>
    <row r="10" spans="1:30">
      <c r="A10" s="12">
        <f>A9+1</f>
        <v>9</v>
      </c>
      <c r="B10" s="13" t="s">
        <v>51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/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21">
        <f t="shared" si="0"/>
        <v>26</v>
      </c>
    </row>
    <row r="11" spans="1:30">
      <c r="A11" s="12">
        <f t="shared" si="1"/>
        <v>10</v>
      </c>
      <c r="B11" s="13" t="s">
        <v>70</v>
      </c>
      <c r="C11" s="9"/>
      <c r="D11" s="9"/>
      <c r="E11" s="9"/>
      <c r="F11" s="9">
        <v>1</v>
      </c>
      <c r="G11" s="9">
        <v>1</v>
      </c>
      <c r="H11" s="9">
        <v>1</v>
      </c>
      <c r="I11" s="9"/>
      <c r="J11" s="9"/>
      <c r="K11" s="9">
        <v>1</v>
      </c>
      <c r="L11" s="9"/>
      <c r="M11" s="9"/>
      <c r="N11" s="9">
        <v>1</v>
      </c>
      <c r="O11" s="9"/>
      <c r="P11" s="9">
        <v>1</v>
      </c>
      <c r="Q11" s="9"/>
      <c r="R11" s="9"/>
      <c r="S11" s="9">
        <v>1</v>
      </c>
      <c r="T11" s="9"/>
      <c r="U11" s="9"/>
      <c r="V11" s="9"/>
      <c r="W11" s="9"/>
      <c r="X11" s="9"/>
      <c r="Y11" s="9"/>
      <c r="Z11" s="9">
        <v>1</v>
      </c>
      <c r="AA11" s="9"/>
      <c r="AB11" s="9">
        <v>1</v>
      </c>
      <c r="AC11" s="9">
        <v>1</v>
      </c>
      <c r="AD11" s="21">
        <f t="shared" si="0"/>
        <v>10</v>
      </c>
    </row>
    <row r="12" spans="1:30">
      <c r="A12" s="12">
        <f t="shared" si="1"/>
        <v>11</v>
      </c>
      <c r="B12" s="14" t="s">
        <v>55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/>
      <c r="S12" s="9">
        <v>1</v>
      </c>
      <c r="T12" s="9">
        <v>1</v>
      </c>
      <c r="U12" s="9"/>
      <c r="V12" s="9"/>
      <c r="W12" s="9">
        <v>1</v>
      </c>
      <c r="X12" s="9"/>
      <c r="Y12" s="9"/>
      <c r="Z12" s="9">
        <v>1</v>
      </c>
      <c r="AA12" s="9">
        <v>1</v>
      </c>
      <c r="AB12" s="9">
        <v>1</v>
      </c>
      <c r="AC12" s="9"/>
      <c r="AD12" s="21">
        <f t="shared" si="0"/>
        <v>21</v>
      </c>
    </row>
    <row r="13" spans="1:30">
      <c r="A13" s="12">
        <f t="shared" si="1"/>
        <v>12</v>
      </c>
      <c r="B13" s="13" t="s">
        <v>39</v>
      </c>
      <c r="C13" s="9"/>
      <c r="D13" s="9">
        <v>1</v>
      </c>
      <c r="E13" s="9">
        <v>1</v>
      </c>
      <c r="F13" s="9">
        <v>1</v>
      </c>
      <c r="G13" s="9"/>
      <c r="H13" s="9">
        <v>1</v>
      </c>
      <c r="I13" s="9"/>
      <c r="J13" s="9"/>
      <c r="K13" s="9">
        <v>1</v>
      </c>
      <c r="L13" s="9"/>
      <c r="M13" s="9"/>
      <c r="N13" s="9">
        <v>1</v>
      </c>
      <c r="O13" s="9"/>
      <c r="P13" s="9"/>
      <c r="Q13" s="9">
        <v>1</v>
      </c>
      <c r="R13" s="9"/>
      <c r="S13" s="9"/>
      <c r="T13" s="9">
        <v>1</v>
      </c>
      <c r="U13" s="9">
        <v>1</v>
      </c>
      <c r="V13" s="9"/>
      <c r="W13" s="9"/>
      <c r="X13" s="9">
        <v>1</v>
      </c>
      <c r="Y13" s="9">
        <v>1</v>
      </c>
      <c r="Z13" s="9"/>
      <c r="AA13" s="9"/>
      <c r="AB13" s="9">
        <v>1</v>
      </c>
      <c r="AC13" s="9"/>
      <c r="AD13" s="21">
        <f t="shared" si="0"/>
        <v>12</v>
      </c>
    </row>
    <row r="14" spans="1:30">
      <c r="A14" s="12">
        <f t="shared" si="1"/>
        <v>13</v>
      </c>
      <c r="B14" s="13" t="s">
        <v>89</v>
      </c>
      <c r="C14" s="9"/>
      <c r="D14" s="9"/>
      <c r="E14" s="9"/>
      <c r="F14" s="9"/>
      <c r="G14" s="9"/>
      <c r="H14" s="9"/>
      <c r="I14" s="9">
        <v>1</v>
      </c>
      <c r="J14" s="9"/>
      <c r="K14" s="9"/>
      <c r="L14" s="9"/>
      <c r="M14" s="9">
        <v>1</v>
      </c>
      <c r="N14" s="9">
        <v>1</v>
      </c>
      <c r="O14" s="9">
        <v>1</v>
      </c>
      <c r="P14" s="9"/>
      <c r="Q14" s="9"/>
      <c r="R14" s="9"/>
      <c r="S14" s="9"/>
      <c r="T14" s="9"/>
      <c r="U14" s="9"/>
      <c r="V14" s="9"/>
      <c r="W14" s="9"/>
      <c r="X14" s="9"/>
      <c r="Y14" s="9">
        <v>1</v>
      </c>
      <c r="Z14" s="9"/>
      <c r="AA14" s="9"/>
      <c r="AB14" s="9"/>
      <c r="AC14" s="9">
        <v>1</v>
      </c>
      <c r="AD14" s="21">
        <f t="shared" si="0"/>
        <v>6</v>
      </c>
    </row>
    <row r="15" spans="1:30">
      <c r="A15" s="12">
        <f t="shared" si="1"/>
        <v>14</v>
      </c>
      <c r="B15" s="13" t="s">
        <v>44</v>
      </c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/>
      <c r="K15" s="9">
        <v>1</v>
      </c>
      <c r="L15" s="9">
        <v>1</v>
      </c>
      <c r="M15" s="9">
        <v>1</v>
      </c>
      <c r="N15" s="9"/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21">
        <f t="shared" si="0"/>
        <v>25</v>
      </c>
    </row>
    <row r="16" spans="1:30">
      <c r="A16" s="12">
        <f t="shared" si="1"/>
        <v>15</v>
      </c>
      <c r="B16" s="16" t="s">
        <v>42</v>
      </c>
      <c r="C16" s="9">
        <v>1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21">
        <f t="shared" si="0"/>
        <v>27</v>
      </c>
    </row>
    <row r="17" spans="1:30">
      <c r="A17" s="12">
        <f t="shared" si="1"/>
        <v>16</v>
      </c>
      <c r="B17" s="13" t="s">
        <v>17</v>
      </c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/>
      <c r="J17" s="9"/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/>
      <c r="Q17" s="9">
        <v>1</v>
      </c>
      <c r="R17" s="9">
        <v>1</v>
      </c>
      <c r="S17" s="9">
        <v>1</v>
      </c>
      <c r="T17" s="9"/>
      <c r="U17" s="9"/>
      <c r="V17" s="9">
        <v>1</v>
      </c>
      <c r="W17" s="9">
        <v>1</v>
      </c>
      <c r="X17" s="9">
        <v>1</v>
      </c>
      <c r="Y17" s="9">
        <v>1</v>
      </c>
      <c r="Z17" s="9"/>
      <c r="AA17" s="9">
        <v>1</v>
      </c>
      <c r="AB17" s="9"/>
      <c r="AC17" s="9"/>
      <c r="AD17" s="21">
        <f t="shared" si="0"/>
        <v>19</v>
      </c>
    </row>
    <row r="18" spans="1:30">
      <c r="A18" s="12">
        <f t="shared" si="1"/>
        <v>17</v>
      </c>
      <c r="B18" s="14" t="s">
        <v>81</v>
      </c>
      <c r="C18" s="9"/>
      <c r="D18" s="9"/>
      <c r="E18" s="9"/>
      <c r="F18" s="9"/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/>
      <c r="N18" s="9">
        <v>1</v>
      </c>
      <c r="O18" s="9">
        <v>1</v>
      </c>
      <c r="P18" s="9">
        <v>1</v>
      </c>
      <c r="Q18" s="9">
        <v>1</v>
      </c>
      <c r="R18" s="9">
        <v>1</v>
      </c>
      <c r="S18" s="9"/>
      <c r="T18" s="9">
        <v>1</v>
      </c>
      <c r="U18" s="9">
        <v>1</v>
      </c>
      <c r="V18" s="9"/>
      <c r="W18" s="9">
        <v>1</v>
      </c>
      <c r="X18" s="9">
        <v>1</v>
      </c>
      <c r="Y18" s="9"/>
      <c r="Z18" s="9"/>
      <c r="AA18" s="9"/>
      <c r="AB18" s="9"/>
      <c r="AC18" s="9"/>
      <c r="AD18" s="21">
        <f t="shared" si="0"/>
        <v>15</v>
      </c>
    </row>
    <row r="19" spans="1:30">
      <c r="A19" s="12">
        <f t="shared" si="1"/>
        <v>18</v>
      </c>
      <c r="B19" s="13" t="s">
        <v>72</v>
      </c>
      <c r="C19" s="9">
        <v>1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/>
      <c r="AC19" s="9"/>
      <c r="AD19" s="21">
        <f t="shared" si="0"/>
        <v>25</v>
      </c>
    </row>
    <row r="20" spans="1:30">
      <c r="A20" s="12">
        <f t="shared" si="1"/>
        <v>19</v>
      </c>
      <c r="B20" s="13" t="s">
        <v>46</v>
      </c>
      <c r="C20" s="9">
        <v>1</v>
      </c>
      <c r="D20" s="9"/>
      <c r="E20" s="9">
        <v>1</v>
      </c>
      <c r="F20" s="9"/>
      <c r="G20" s="9">
        <v>1</v>
      </c>
      <c r="H20" s="9">
        <v>1</v>
      </c>
      <c r="I20" s="9">
        <v>1</v>
      </c>
      <c r="J20" s="9"/>
      <c r="K20" s="9"/>
      <c r="L20" s="9">
        <v>1</v>
      </c>
      <c r="M20" s="9"/>
      <c r="N20" s="9">
        <v>1</v>
      </c>
      <c r="O20" s="9">
        <v>1</v>
      </c>
      <c r="P20" s="9">
        <v>1</v>
      </c>
      <c r="Q20" s="9"/>
      <c r="R20" s="9">
        <v>1</v>
      </c>
      <c r="S20" s="9"/>
      <c r="T20" s="9"/>
      <c r="U20" s="9"/>
      <c r="V20" s="9">
        <v>1</v>
      </c>
      <c r="W20" s="9">
        <v>1</v>
      </c>
      <c r="X20" s="9"/>
      <c r="Y20" s="9">
        <v>1</v>
      </c>
      <c r="Z20" s="9">
        <v>1</v>
      </c>
      <c r="AA20" s="9"/>
      <c r="AB20" s="9"/>
      <c r="AC20" s="9">
        <v>1</v>
      </c>
      <c r="AD20" s="21">
        <f t="shared" si="0"/>
        <v>15</v>
      </c>
    </row>
    <row r="21" spans="1:30">
      <c r="A21" s="12">
        <f t="shared" si="1"/>
        <v>20</v>
      </c>
      <c r="B21" s="13" t="s">
        <v>13</v>
      </c>
      <c r="C21" s="9">
        <v>1</v>
      </c>
      <c r="D21" s="9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s="21">
        <f t="shared" si="0"/>
        <v>27</v>
      </c>
    </row>
    <row r="22" spans="1:30" ht="25.5">
      <c r="A22" s="12">
        <f t="shared" si="1"/>
        <v>21</v>
      </c>
      <c r="B22" s="13" t="s">
        <v>74</v>
      </c>
      <c r="C22" s="9">
        <v>1</v>
      </c>
      <c r="D22" s="9">
        <v>1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/>
      <c r="O22" s="9">
        <v>1</v>
      </c>
      <c r="P22" s="9">
        <v>1</v>
      </c>
      <c r="Q22" s="9"/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/>
      <c r="Z22" s="9">
        <v>1</v>
      </c>
      <c r="AA22" s="9"/>
      <c r="AB22" s="9">
        <v>1</v>
      </c>
      <c r="AC22" s="9">
        <v>1</v>
      </c>
      <c r="AD22" s="21">
        <f t="shared" si="0"/>
        <v>23</v>
      </c>
    </row>
    <row r="23" spans="1:30">
      <c r="A23" s="12">
        <f t="shared" si="1"/>
        <v>22</v>
      </c>
      <c r="B23" s="13" t="s">
        <v>53</v>
      </c>
      <c r="C23" s="9">
        <v>1</v>
      </c>
      <c r="D23" s="9">
        <v>1</v>
      </c>
      <c r="E23" s="9"/>
      <c r="F23" s="9">
        <v>1</v>
      </c>
      <c r="G23" s="9">
        <v>1</v>
      </c>
      <c r="H23" s="9">
        <v>1</v>
      </c>
      <c r="I23" s="9">
        <v>1</v>
      </c>
      <c r="J23" s="9"/>
      <c r="K23" s="9">
        <v>1</v>
      </c>
      <c r="L23" s="9"/>
      <c r="M23" s="9">
        <v>1</v>
      </c>
      <c r="N23" s="9">
        <v>1</v>
      </c>
      <c r="O23" s="9"/>
      <c r="P23" s="9">
        <v>1</v>
      </c>
      <c r="Q23" s="9">
        <v>1</v>
      </c>
      <c r="R23" s="9"/>
      <c r="S23" s="9">
        <v>1</v>
      </c>
      <c r="T23" s="9">
        <v>1</v>
      </c>
      <c r="U23" s="9">
        <v>1</v>
      </c>
      <c r="V23" s="9"/>
      <c r="W23" s="9"/>
      <c r="X23" s="9">
        <v>1</v>
      </c>
      <c r="Y23" s="9"/>
      <c r="Z23" s="9">
        <v>1</v>
      </c>
      <c r="AA23" s="9">
        <v>1</v>
      </c>
      <c r="AB23" s="9">
        <v>1</v>
      </c>
      <c r="AC23" s="9">
        <v>1</v>
      </c>
      <c r="AD23" s="21">
        <f t="shared" si="0"/>
        <v>19</v>
      </c>
    </row>
    <row r="24" spans="1:30">
      <c r="A24" s="12">
        <f t="shared" si="1"/>
        <v>23</v>
      </c>
      <c r="B24" s="13" t="s">
        <v>36</v>
      </c>
      <c r="C24" s="9">
        <v>1</v>
      </c>
      <c r="D24" s="9">
        <v>1</v>
      </c>
      <c r="E24" s="9">
        <v>1</v>
      </c>
      <c r="F24" s="9">
        <v>1</v>
      </c>
      <c r="G24" s="9">
        <v>1</v>
      </c>
      <c r="H24" s="9"/>
      <c r="I24" s="9">
        <v>1</v>
      </c>
      <c r="J24" s="9"/>
      <c r="K24" s="9"/>
      <c r="L24" s="9">
        <v>1</v>
      </c>
      <c r="M24" s="9">
        <v>1</v>
      </c>
      <c r="N24" s="9">
        <v>1</v>
      </c>
      <c r="O24" s="9">
        <v>1</v>
      </c>
      <c r="P24" s="9"/>
      <c r="Q24" s="9">
        <v>1</v>
      </c>
      <c r="R24" s="9">
        <v>1</v>
      </c>
      <c r="S24" s="9"/>
      <c r="T24" s="9">
        <v>1</v>
      </c>
      <c r="U24" s="9">
        <v>1</v>
      </c>
      <c r="V24" s="9"/>
      <c r="W24" s="9">
        <v>1</v>
      </c>
      <c r="X24" s="9"/>
      <c r="Y24" s="9"/>
      <c r="Z24" s="9">
        <v>1</v>
      </c>
      <c r="AA24" s="9"/>
      <c r="AB24" s="9"/>
      <c r="AC24" s="9">
        <v>1</v>
      </c>
      <c r="AD24" s="21">
        <f t="shared" si="0"/>
        <v>17</v>
      </c>
    </row>
    <row r="25" spans="1:30">
      <c r="A25" s="12">
        <f t="shared" si="1"/>
        <v>24</v>
      </c>
      <c r="B25" s="13" t="s">
        <v>85</v>
      </c>
      <c r="C25" s="9"/>
      <c r="D25" s="9"/>
      <c r="E25" s="9"/>
      <c r="F25" s="9"/>
      <c r="G25" s="9">
        <v>1</v>
      </c>
      <c r="H25" s="9">
        <v>1</v>
      </c>
      <c r="I25" s="9">
        <v>1</v>
      </c>
      <c r="J25" s="9">
        <v>1</v>
      </c>
      <c r="K25" s="9"/>
      <c r="L25" s="9">
        <v>1</v>
      </c>
      <c r="M25" s="9">
        <v>1</v>
      </c>
      <c r="N25" s="9">
        <v>1</v>
      </c>
      <c r="O25" s="9">
        <v>1</v>
      </c>
      <c r="P25" s="9">
        <v>1</v>
      </c>
      <c r="Q25" s="9"/>
      <c r="R25" s="9"/>
      <c r="S25" s="9">
        <v>1</v>
      </c>
      <c r="T25" s="9"/>
      <c r="U25" s="9">
        <v>1</v>
      </c>
      <c r="V25" s="9">
        <v>1</v>
      </c>
      <c r="W25" s="9"/>
      <c r="X25" s="9"/>
      <c r="Y25" s="9">
        <v>1</v>
      </c>
      <c r="Z25" s="9">
        <v>1</v>
      </c>
      <c r="AA25" s="9"/>
      <c r="AB25" s="9"/>
      <c r="AC25" s="9"/>
      <c r="AD25" s="21">
        <f t="shared" si="0"/>
        <v>14</v>
      </c>
    </row>
    <row r="26" spans="1:30">
      <c r="A26" s="12">
        <f t="shared" si="1"/>
        <v>25</v>
      </c>
      <c r="B26" s="13" t="s">
        <v>15</v>
      </c>
      <c r="C26" s="9">
        <v>1</v>
      </c>
      <c r="D26" s="9">
        <v>1</v>
      </c>
      <c r="E26" s="9">
        <v>1</v>
      </c>
      <c r="F26" s="9">
        <v>1</v>
      </c>
      <c r="G26" s="9"/>
      <c r="H26" s="9">
        <v>1</v>
      </c>
      <c r="I26" s="9">
        <v>1</v>
      </c>
      <c r="J26" s="9">
        <v>1</v>
      </c>
      <c r="K26" s="9">
        <v>1</v>
      </c>
      <c r="L26" s="9">
        <v>1</v>
      </c>
      <c r="M26" s="9">
        <v>1</v>
      </c>
      <c r="N26" s="9">
        <v>1</v>
      </c>
      <c r="O26" s="9"/>
      <c r="P26" s="9">
        <v>1</v>
      </c>
      <c r="Q26" s="9">
        <v>1</v>
      </c>
      <c r="R26" s="9"/>
      <c r="S26" s="9">
        <v>1</v>
      </c>
      <c r="T26" s="9"/>
      <c r="U26" s="9">
        <v>1</v>
      </c>
      <c r="V26" s="9"/>
      <c r="W26" s="9">
        <v>1</v>
      </c>
      <c r="X26" s="9"/>
      <c r="Y26" s="9">
        <v>1</v>
      </c>
      <c r="Z26" s="9">
        <v>1</v>
      </c>
      <c r="AA26" s="9"/>
      <c r="AB26" s="9"/>
      <c r="AC26" s="9"/>
      <c r="AD26" s="21">
        <f t="shared" ref="AD26" si="2">SUM(C26:U26)</f>
        <v>15</v>
      </c>
    </row>
  </sheetData>
  <sortState ref="B2:AD26">
    <sortCondition ref="B2:B2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notas-2010-2</vt:lpstr>
      <vt:lpstr>Frequencia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Gonçalo da Silva</dc:creator>
  <cp:lastModifiedBy> </cp:lastModifiedBy>
  <cp:lastPrinted>2007-05-18T13:09:32Z</cp:lastPrinted>
  <dcterms:created xsi:type="dcterms:W3CDTF">1999-03-01T10:48:39Z</dcterms:created>
  <dcterms:modified xsi:type="dcterms:W3CDTF">2011-01-25T09:20:48Z</dcterms:modified>
</cp:coreProperties>
</file>