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155" windowHeight="8505"/>
  </bookViews>
  <sheets>
    <sheet name="Projetos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P76" i="2" l="1"/>
  <c r="M49" i="2" l="1"/>
  <c r="D79" i="2"/>
  <c r="N75" i="2"/>
  <c r="P75" i="2" s="1"/>
  <c r="N70" i="2"/>
  <c r="P70" i="2" s="1"/>
  <c r="M74" i="2"/>
  <c r="N71" i="2" s="1"/>
  <c r="P71" i="2" s="1"/>
  <c r="M69" i="2"/>
  <c r="N66" i="2" s="1"/>
  <c r="P66" i="2" s="1"/>
  <c r="N61" i="2"/>
  <c r="P61" i="2" s="1"/>
  <c r="N62" i="2"/>
  <c r="P62" i="2" s="1"/>
  <c r="N60" i="2"/>
  <c r="P60" i="2" s="1"/>
  <c r="N57" i="2"/>
  <c r="P57" i="2" s="1"/>
  <c r="N58" i="2"/>
  <c r="P58" i="2" s="1"/>
  <c r="N56" i="2"/>
  <c r="P56" i="2" s="1"/>
  <c r="M55" i="2"/>
  <c r="N52" i="2" s="1"/>
  <c r="N29" i="2"/>
  <c r="P29" i="2" s="1"/>
  <c r="N30" i="2"/>
  <c r="P30" i="2" s="1"/>
  <c r="N31" i="2"/>
  <c r="P31" i="2" s="1"/>
  <c r="N32" i="2"/>
  <c r="P32" i="2" s="1"/>
  <c r="N33" i="2"/>
  <c r="P33" i="2" s="1"/>
  <c r="N34" i="2"/>
  <c r="P34" i="2" s="1"/>
  <c r="N35" i="2"/>
  <c r="P35" i="2" s="1"/>
  <c r="N36" i="2"/>
  <c r="P36" i="2" s="1"/>
  <c r="N37" i="2"/>
  <c r="P37" i="2" s="1"/>
  <c r="N28" i="2"/>
  <c r="P28" i="2" s="1"/>
  <c r="N24" i="2"/>
  <c r="N25" i="2"/>
  <c r="N26" i="2"/>
  <c r="N23" i="2"/>
  <c r="P23" i="2" s="1"/>
  <c r="N12" i="2"/>
  <c r="P12" i="2" s="1"/>
  <c r="M11" i="2"/>
  <c r="N8" i="2" s="1"/>
  <c r="P8" i="2" s="1"/>
  <c r="N13" i="2" l="1"/>
  <c r="P13" i="2" s="1"/>
  <c r="N50" i="2"/>
  <c r="P50" i="2" s="1"/>
  <c r="N7" i="2"/>
  <c r="P7" i="2" s="1"/>
  <c r="N65" i="2"/>
  <c r="P65" i="2" s="1"/>
  <c r="N6" i="2"/>
  <c r="N51" i="2"/>
  <c r="P51" i="2" s="1"/>
  <c r="N64" i="2"/>
  <c r="P64" i="2" s="1"/>
  <c r="N9" i="2"/>
  <c r="P9" i="2" s="1"/>
  <c r="N53" i="2"/>
  <c r="P53" i="2" s="1"/>
  <c r="N67" i="2"/>
  <c r="P67" i="2" s="1"/>
  <c r="N72" i="2"/>
  <c r="P72" i="2" s="1"/>
  <c r="N10" i="2"/>
  <c r="P10" i="2" s="1"/>
  <c r="N54" i="2"/>
  <c r="P54" i="2" s="1"/>
  <c r="N68" i="2"/>
  <c r="P68" i="2" s="1"/>
  <c r="N73" i="2"/>
  <c r="P73" i="2" s="1"/>
  <c r="N44" i="2"/>
  <c r="P44" i="2" s="1"/>
  <c r="N46" i="2"/>
  <c r="P46" i="2" s="1"/>
  <c r="N48" i="2"/>
  <c r="P48" i="2" s="1"/>
  <c r="N43" i="2"/>
  <c r="P43" i="2" s="1"/>
  <c r="N45" i="2"/>
  <c r="P45" i="2" s="1"/>
  <c r="N47" i="2"/>
  <c r="P47" i="2" s="1"/>
  <c r="N42" i="2"/>
  <c r="Q99" i="2"/>
  <c r="M22" i="2"/>
  <c r="N18" i="2" s="1"/>
  <c r="P18" i="2" s="1"/>
  <c r="N2" i="2"/>
  <c r="P2" i="2" s="1"/>
  <c r="N3" i="2" l="1"/>
  <c r="N21" i="2"/>
  <c r="P21" i="2" s="1"/>
  <c r="N19" i="2"/>
  <c r="P19" i="2" s="1"/>
  <c r="N17" i="2"/>
  <c r="P17" i="2" s="1"/>
  <c r="N16" i="2"/>
  <c r="P16" i="2" s="1"/>
  <c r="N20" i="2"/>
  <c r="P20" i="2" s="1"/>
  <c r="N39" i="2"/>
  <c r="P39" i="2" s="1"/>
  <c r="N78" i="2"/>
  <c r="P78" i="2" s="1"/>
  <c r="N40" i="2" l="1"/>
  <c r="P40" i="2" s="1"/>
  <c r="N4" i="2"/>
  <c r="P4" i="2" s="1"/>
  <c r="P79" i="2" l="1"/>
  <c r="N79" i="2"/>
</calcChain>
</file>

<file path=xl/sharedStrings.xml><?xml version="1.0" encoding="utf-8"?>
<sst xmlns="http://schemas.openxmlformats.org/spreadsheetml/2006/main" count="213" uniqueCount="146">
  <si>
    <t>Média</t>
  </si>
  <si>
    <t>prova</t>
  </si>
  <si>
    <t>projeto</t>
  </si>
  <si>
    <t>esforco</t>
  </si>
  <si>
    <t>completude</t>
  </si>
  <si>
    <t>inovação</t>
  </si>
  <si>
    <t>apresentacao</t>
  </si>
  <si>
    <t>dacc</t>
  </si>
  <si>
    <t>quant</t>
  </si>
  <si>
    <t>pares</t>
  </si>
  <si>
    <t>vector</t>
  </si>
  <si>
    <t>jogo musical (patapon)</t>
  </si>
  <si>
    <t>algoritmo de beat detectoion</t>
  </si>
  <si>
    <t>iphone</t>
  </si>
  <si>
    <t>plataforma</t>
  </si>
  <si>
    <t>geracao de inimigos e fundo depende do jogo</t>
  </si>
  <si>
    <t>Orbitone</t>
  </si>
  <si>
    <t>Flávio Juvenal</t>
  </si>
  <si>
    <t>Lais Varejão</t>
  </si>
  <si>
    <t>Victor Lorena</t>
  </si>
  <si>
    <t>Unit 3D, sonic visualizer, arquivos .mod</t>
  </si>
  <si>
    <t>baseado no orbitone, mas funcionando no PC</t>
  </si>
  <si>
    <t>permite interaçao remota</t>
  </si>
  <si>
    <t>12 instrumentos</t>
  </si>
  <si>
    <t>python (lib: PyFluidSinth), sound fonts</t>
  </si>
  <si>
    <t>tentaram varias bibliotecas de audio</t>
  </si>
  <si>
    <t>PC</t>
  </si>
  <si>
    <t>Mesa multitoque, interface de samples e outros controles</t>
  </si>
  <si>
    <t>Romero Gonçalvez</t>
  </si>
  <si>
    <t>Arthur Rizzo</t>
  </si>
  <si>
    <t>androide</t>
  </si>
  <si>
    <t>Excelente</t>
  </si>
  <si>
    <t>baseado no jogo genius em um piano</t>
  </si>
  <si>
    <t>avaliação: tocar nota certa no tempo certo</t>
  </si>
  <si>
    <t>geração de música com cadeias de markov de 2a ordem</t>
  </si>
  <si>
    <t>desistiu</t>
  </si>
  <si>
    <t>Rubem Salzano</t>
  </si>
  <si>
    <t>Jaziel Souza</t>
  </si>
  <si>
    <t>Thales Vinícius</t>
  </si>
  <si>
    <t>Bruno Inojosa</t>
  </si>
  <si>
    <t>cinbalada com controle wii</t>
  </si>
  <si>
    <t>testaram varias bibliotecas wii-mote</t>
  </si>
  <si>
    <t>não usaram ao infravermelho (nem kinect)</t>
  </si>
  <si>
    <t>Anália Lima</t>
  </si>
  <si>
    <t>Irienu Martins</t>
  </si>
  <si>
    <t>Ivan Luis</t>
  </si>
  <si>
    <t>jogo de memoria</t>
  </si>
  <si>
    <t>fizeram o onset detection</t>
  </si>
  <si>
    <t>andriod e seu problemas</t>
  </si>
  <si>
    <t>maestro</t>
  </si>
  <si>
    <t>composição colaborativa web (partitura e tablatura)</t>
  </si>
  <si>
    <t>rede social</t>
  </si>
  <si>
    <t>PC/Web</t>
  </si>
  <si>
    <t>Natália Cabral</t>
  </si>
  <si>
    <t>Francisco Ícaro</t>
  </si>
  <si>
    <t>sintetizador midi</t>
  </si>
  <si>
    <t>Filipe Magalhães</t>
  </si>
  <si>
    <t>Flávio Dantas</t>
  </si>
  <si>
    <t>percussionando</t>
  </si>
  <si>
    <t>adicionar percussao à musica</t>
  </si>
  <si>
    <t>achei que fizeram pouco para o tamanho da equipe</t>
  </si>
  <si>
    <t>acompanhamento automatico</t>
  </si>
  <si>
    <t>análise de padrões de inter-onsets-intervals</t>
  </si>
  <si>
    <t>Bruno Sabino</t>
  </si>
  <si>
    <t>Leandro Aguiar</t>
  </si>
  <si>
    <t>Walter Ferreira</t>
  </si>
  <si>
    <t>15 fases</t>
  </si>
  <si>
    <t>excelente apresentacao</t>
  </si>
  <si>
    <t>puzzle</t>
  </si>
  <si>
    <t>Philippe Neves</t>
  </si>
  <si>
    <t>Anderson Gomes</t>
  </si>
  <si>
    <t>guitar super hero</t>
  </si>
  <si>
    <t>onset detection</t>
  </si>
  <si>
    <t>implementaram os algoritmos de meç-cepstron e outros</t>
  </si>
  <si>
    <t>fizeram um boa interface</t>
  </si>
  <si>
    <t>dj mixer</t>
  </si>
  <si>
    <t>fizeram com sound pool e refizeram com audio track</t>
  </si>
  <si>
    <t>scretch</t>
  </si>
  <si>
    <t>Jacinto Filipe</t>
  </si>
  <si>
    <t>Juliana Lucena</t>
  </si>
  <si>
    <t>see me</t>
  </si>
  <si>
    <t>biblioteca minim</t>
  </si>
  <si>
    <t>forma mais expressiva e intuitiva de representar o sinal miusical</t>
  </si>
  <si>
    <t xml:space="preserve">processing: onset detectoin, spectral flux, .... </t>
  </si>
  <si>
    <t xml:space="preserve">quase dez efeitos... </t>
  </si>
  <si>
    <t>harmonic table</t>
  </si>
  <si>
    <t>baseado no reactogon</t>
  </si>
  <si>
    <t>piano</t>
  </si>
  <si>
    <t>alt</t>
  </si>
  <si>
    <t>cinfudiram alguns conceitos de filtros</t>
  </si>
  <si>
    <t>Adriano Melo</t>
  </si>
  <si>
    <t>Winícius Santos</t>
  </si>
  <si>
    <t>Wellington Oliveira</t>
  </si>
  <si>
    <t>Luís Felipe Formiga Leite</t>
  </si>
  <si>
    <t>Manassés Bispo</t>
  </si>
  <si>
    <t>Tarcisio Coutinho</t>
  </si>
  <si>
    <t>Tiago da Fonte</t>
  </si>
  <si>
    <t>Tiago Ferreira</t>
  </si>
  <si>
    <t>lista</t>
  </si>
  <si>
    <t>pos</t>
  </si>
  <si>
    <t>cinbalada interac</t>
  </si>
  <si>
    <t>Pedro Augusto Barbosa</t>
  </si>
  <si>
    <t>Francisco Barreto Pimentel</t>
  </si>
  <si>
    <t>Luan Dutra Duarte</t>
  </si>
  <si>
    <t>Tiago Bezerra Sales</t>
  </si>
  <si>
    <t>Maria Ribeiro Silveira</t>
  </si>
  <si>
    <t>piano genius</t>
  </si>
  <si>
    <t>Bruno Mihira Cavalcanti</t>
  </si>
  <si>
    <t>Paulo Henrique Oliveira</t>
  </si>
  <si>
    <t>Estácio ferraz</t>
  </si>
  <si>
    <t>Leandro do Carmo</t>
  </si>
  <si>
    <t>Lucas ventura</t>
  </si>
  <si>
    <t>Luís Felipe Auto</t>
  </si>
  <si>
    <t>Hélio Vicente</t>
  </si>
  <si>
    <t>Igor Oliveira</t>
  </si>
  <si>
    <t>Mateus Araújo</t>
  </si>
  <si>
    <t>Vanessa Piaulino</t>
  </si>
  <si>
    <t>Iuri Ribeiro</t>
  </si>
  <si>
    <t>Gabriel Moreira</t>
  </si>
  <si>
    <t>Hugo Lima</t>
  </si>
  <si>
    <t>Marcello Valença</t>
  </si>
  <si>
    <t>Jerônimo Barbosa</t>
  </si>
  <si>
    <t>Filipe Calegario</t>
  </si>
  <si>
    <t>Denise Jaeger Tenório</t>
  </si>
  <si>
    <t>Ricardo Brasileiro</t>
  </si>
  <si>
    <t>Ícaro moreira</t>
  </si>
  <si>
    <t>Átila moreira</t>
  </si>
  <si>
    <t>Leonardo vieira de carvalho</t>
  </si>
  <si>
    <t>Bruno coelho</t>
  </si>
  <si>
    <t>Bruno medeiros</t>
  </si>
  <si>
    <t>Lucas inojosa</t>
  </si>
  <si>
    <t>Tiago ramos</t>
  </si>
  <si>
    <t>Bruno Monteiro</t>
  </si>
  <si>
    <t>Tiago Carneiro Canto</t>
  </si>
  <si>
    <t>musical memory</t>
  </si>
  <si>
    <t>Ricardo Jorge de Almeida</t>
  </si>
  <si>
    <t>notas de projeto maiores do que 10 excederam as expectativas</t>
  </si>
  <si>
    <t>pesos</t>
  </si>
  <si>
    <t>individual</t>
  </si>
  <si>
    <t>Lista matlab</t>
  </si>
  <si>
    <t>proj geber</t>
  </si>
  <si>
    <t>observações projeto</t>
  </si>
  <si>
    <t>não</t>
  </si>
  <si>
    <t>siga grad 2011?</t>
  </si>
  <si>
    <t>problemas na biblioteca androide. esforco bom</t>
  </si>
  <si>
    <t>finr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</si>
</sst>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6" fillId="0" borderId="0" xfId="1" applyFont="1" applyFill="1" applyBorder="1"/>
    <xf numFmtId="164" fontId="1" fillId="0" borderId="0" xfId="0" applyNumberFormat="1" applyFont="1" applyFill="1" applyBorder="1"/>
    <xf numFmtId="164" fontId="1" fillId="5" borderId="1" xfId="0" applyNumberFormat="1" applyFont="1" applyFill="1" applyBorder="1"/>
    <xf numFmtId="0" fontId="1" fillId="3" borderId="3" xfId="0" applyFont="1" applyFill="1" applyBorder="1"/>
    <xf numFmtId="0" fontId="1" fillId="0" borderId="0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2" fontId="5" fillId="0" borderId="0" xfId="0" applyNumberFormat="1" applyFont="1"/>
    <xf numFmtId="2" fontId="5" fillId="4" borderId="0" xfId="0" applyNumberFormat="1" applyFont="1" applyFill="1"/>
    <xf numFmtId="2" fontId="5" fillId="0" borderId="0" xfId="0" applyNumberFormat="1" applyFont="1" applyFill="1"/>
    <xf numFmtId="164" fontId="4" fillId="0" borderId="0" xfId="0" applyNumberFormat="1" applyFont="1" applyFill="1" applyBorder="1"/>
    <xf numFmtId="164" fontId="0" fillId="3" borderId="1" xfId="0" applyNumberFormat="1" applyFont="1" applyFill="1" applyBorder="1"/>
    <xf numFmtId="164" fontId="7" fillId="3" borderId="1" xfId="0" applyNumberFormat="1" applyFont="1" applyFill="1" applyBorder="1"/>
    <xf numFmtId="164" fontId="0" fillId="3" borderId="2" xfId="0" applyNumberFormat="1" applyFont="1" applyFill="1" applyBorder="1"/>
    <xf numFmtId="2" fontId="0" fillId="3" borderId="1" xfId="0" applyNumberFormat="1" applyFont="1" applyFill="1" applyBorder="1"/>
    <xf numFmtId="164" fontId="0" fillId="2" borderId="1" xfId="0" applyNumberFormat="1" applyFont="1" applyFill="1" applyBorder="1"/>
    <xf numFmtId="164" fontId="1" fillId="4" borderId="4" xfId="0" applyNumberFormat="1" applyFont="1" applyFill="1" applyBorder="1"/>
    <xf numFmtId="0" fontId="0" fillId="6" borderId="0" xfId="0" applyFill="1"/>
    <xf numFmtId="2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2">
    <cellStyle name="Hi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tabSelected="1" workbookViewId="0">
      <pane ySplit="1" topLeftCell="A32" activePane="bottomLeft" state="frozen"/>
      <selection pane="bottomLeft" activeCell="B42" sqref="B42"/>
    </sheetView>
  </sheetViews>
  <sheetFormatPr defaultRowHeight="15" x14ac:dyDescent="0.25"/>
  <cols>
    <col min="1" max="1" width="24.7109375" customWidth="1"/>
    <col min="2" max="2" width="14.28515625" bestFit="1" customWidth="1"/>
    <col min="3" max="3" width="6.5703125" customWidth="1"/>
    <col min="4" max="4" width="6" style="7" customWidth="1"/>
    <col min="5" max="5" width="6.140625" customWidth="1"/>
    <col min="6" max="6" width="16.28515625" customWidth="1"/>
    <col min="7" max="7" width="10.7109375" customWidth="1"/>
    <col min="8" max="8" width="7.5703125" customWidth="1"/>
    <col min="9" max="9" width="11.7109375" customWidth="1"/>
    <col min="10" max="10" width="8.85546875" customWidth="1"/>
    <col min="11" max="11" width="12.85546875" customWidth="1"/>
    <col min="12" max="12" width="10.140625" style="6" customWidth="1"/>
    <col min="13" max="13" width="5.85546875" style="6" customWidth="1"/>
    <col min="14" max="14" width="7.5703125" style="15" customWidth="1"/>
    <col min="15" max="15" width="7.28515625" style="10" customWidth="1"/>
    <col min="16" max="16" width="8.85546875" style="10" customWidth="1"/>
    <col min="17" max="17" width="59.28515625" bestFit="1" customWidth="1"/>
  </cols>
  <sheetData>
    <row r="1" spans="1:18" x14ac:dyDescent="0.25">
      <c r="A1" s="1"/>
      <c r="B1" s="1" t="s">
        <v>143</v>
      </c>
      <c r="C1" s="1"/>
      <c r="D1" s="7" t="s">
        <v>1</v>
      </c>
      <c r="E1" s="1" t="s">
        <v>8</v>
      </c>
      <c r="F1" s="1" t="s">
        <v>2</v>
      </c>
      <c r="G1" s="1" t="s">
        <v>14</v>
      </c>
      <c r="H1" s="1" t="s">
        <v>3</v>
      </c>
      <c r="I1" s="1" t="s">
        <v>4</v>
      </c>
      <c r="J1" s="1" t="s">
        <v>5</v>
      </c>
      <c r="K1" s="1" t="s">
        <v>6</v>
      </c>
      <c r="L1" s="5" t="s">
        <v>140</v>
      </c>
      <c r="M1" s="5" t="s">
        <v>9</v>
      </c>
      <c r="N1" s="8" t="s">
        <v>2</v>
      </c>
      <c r="O1" s="17" t="s">
        <v>98</v>
      </c>
      <c r="P1" s="16" t="s">
        <v>0</v>
      </c>
      <c r="Q1" s="1" t="s">
        <v>141</v>
      </c>
      <c r="R1" s="1" t="s">
        <v>7</v>
      </c>
    </row>
    <row r="2" spans="1:18" x14ac:dyDescent="0.25">
      <c r="A2" t="s">
        <v>126</v>
      </c>
      <c r="D2" s="22">
        <v>7.3</v>
      </c>
      <c r="E2">
        <v>3</v>
      </c>
      <c r="F2" t="s">
        <v>10</v>
      </c>
      <c r="G2" t="s">
        <v>13</v>
      </c>
      <c r="H2">
        <v>11</v>
      </c>
      <c r="I2">
        <v>10</v>
      </c>
      <c r="J2">
        <v>10</v>
      </c>
      <c r="K2">
        <v>9.5</v>
      </c>
      <c r="L2" s="6">
        <v>10</v>
      </c>
      <c r="M2" s="18">
        <v>10</v>
      </c>
      <c r="N2" s="25">
        <f>L2</f>
        <v>10</v>
      </c>
      <c r="O2" s="22">
        <v>10</v>
      </c>
      <c r="P2" s="27">
        <f>D2*0.6+N2*0.4+O2*0.1</f>
        <v>9.379999999999999</v>
      </c>
      <c r="Q2" t="s">
        <v>11</v>
      </c>
    </row>
    <row r="3" spans="1:18" x14ac:dyDescent="0.25">
      <c r="A3" t="s">
        <v>125</v>
      </c>
      <c r="D3" s="22">
        <v>10</v>
      </c>
      <c r="F3" t="s">
        <v>10</v>
      </c>
      <c r="M3" s="18">
        <v>10</v>
      </c>
      <c r="N3" s="25">
        <f>N2</f>
        <v>10</v>
      </c>
      <c r="O3" s="22">
        <v>10</v>
      </c>
      <c r="P3" s="27">
        <v>10</v>
      </c>
      <c r="Q3" t="s">
        <v>15</v>
      </c>
    </row>
    <row r="4" spans="1:18" x14ac:dyDescent="0.25">
      <c r="A4" t="s">
        <v>127</v>
      </c>
      <c r="D4" s="22">
        <v>8.4</v>
      </c>
      <c r="F4" t="s">
        <v>10</v>
      </c>
      <c r="M4" s="18">
        <v>10</v>
      </c>
      <c r="N4" s="25">
        <f>N3</f>
        <v>10</v>
      </c>
      <c r="O4" s="22">
        <v>10</v>
      </c>
      <c r="P4" s="27">
        <f>D4*0.6+N4*0.4+O4*0.1</f>
        <v>10.039999999999999</v>
      </c>
      <c r="Q4" t="s">
        <v>20</v>
      </c>
    </row>
    <row r="5" spans="1:18" x14ac:dyDescent="0.25">
      <c r="D5" s="22"/>
      <c r="M5" s="19"/>
      <c r="N5" s="29"/>
      <c r="O5" s="30"/>
      <c r="P5" s="30"/>
      <c r="Q5" t="s">
        <v>12</v>
      </c>
    </row>
    <row r="6" spans="1:18" x14ac:dyDescent="0.25">
      <c r="A6" s="2" t="s">
        <v>107</v>
      </c>
      <c r="B6" s="2"/>
      <c r="C6" s="2"/>
      <c r="D6" s="22">
        <v>4</v>
      </c>
      <c r="E6">
        <v>5</v>
      </c>
      <c r="F6" t="s">
        <v>16</v>
      </c>
      <c r="G6" t="s">
        <v>26</v>
      </c>
      <c r="H6">
        <v>9</v>
      </c>
      <c r="I6">
        <v>9</v>
      </c>
      <c r="J6">
        <v>9</v>
      </c>
      <c r="K6">
        <v>9</v>
      </c>
      <c r="L6" s="6">
        <v>9</v>
      </c>
      <c r="M6" s="18">
        <v>9</v>
      </c>
      <c r="N6" s="25">
        <f>$L$6+(M6-$M$11)</f>
        <v>8.9580000000000002</v>
      </c>
      <c r="O6" s="22">
        <v>10</v>
      </c>
      <c r="P6" s="27">
        <v>7</v>
      </c>
      <c r="Q6" t="s">
        <v>21</v>
      </c>
    </row>
    <row r="7" spans="1:18" x14ac:dyDescent="0.25">
      <c r="A7" s="2" t="s">
        <v>17</v>
      </c>
      <c r="B7" s="2"/>
      <c r="C7" s="2"/>
      <c r="D7" s="22">
        <v>8.6999999999999993</v>
      </c>
      <c r="F7" t="s">
        <v>16</v>
      </c>
      <c r="M7" s="18">
        <v>9.1</v>
      </c>
      <c r="N7" s="25">
        <f t="shared" ref="N7:N10" si="0">$L$6+(M7-$M$11)</f>
        <v>9.0579999999999998</v>
      </c>
      <c r="O7" s="22">
        <v>10</v>
      </c>
      <c r="P7" s="27">
        <f>D7*0.6+N7*0.4+O7*0.1</f>
        <v>9.8431999999999995</v>
      </c>
      <c r="Q7" t="s">
        <v>22</v>
      </c>
    </row>
    <row r="8" spans="1:18" x14ac:dyDescent="0.25">
      <c r="A8" s="2" t="s">
        <v>18</v>
      </c>
      <c r="B8" s="2"/>
      <c r="C8" s="2"/>
      <c r="D8" s="22">
        <v>7.8</v>
      </c>
      <c r="F8" t="s">
        <v>16</v>
      </c>
      <c r="M8" s="18">
        <v>9.0500000000000007</v>
      </c>
      <c r="N8" s="25">
        <f t="shared" si="0"/>
        <v>9.0080000000000009</v>
      </c>
      <c r="O8" s="22">
        <v>10</v>
      </c>
      <c r="P8" s="27">
        <f>D8*0.6+N8*0.4+O8*0.1</f>
        <v>9.2832000000000008</v>
      </c>
      <c r="Q8" t="s">
        <v>23</v>
      </c>
    </row>
    <row r="9" spans="1:18" x14ac:dyDescent="0.25">
      <c r="A9" s="2" t="s">
        <v>108</v>
      </c>
      <c r="B9" s="2"/>
      <c r="C9" s="2"/>
      <c r="D9" s="22">
        <v>8.3000000000000007</v>
      </c>
      <c r="F9" t="s">
        <v>16</v>
      </c>
      <c r="M9" s="18">
        <v>9.02</v>
      </c>
      <c r="N9" s="25">
        <f t="shared" si="0"/>
        <v>8.9779999999999998</v>
      </c>
      <c r="O9" s="22">
        <v>10</v>
      </c>
      <c r="P9" s="27">
        <f>D9*0.6+N9*0.4+O9*0.1</f>
        <v>9.571200000000001</v>
      </c>
      <c r="Q9" t="s">
        <v>24</v>
      </c>
    </row>
    <row r="10" spans="1:18" x14ac:dyDescent="0.25">
      <c r="A10" s="2" t="s">
        <v>19</v>
      </c>
      <c r="B10" s="2"/>
      <c r="C10" s="2"/>
      <c r="D10" s="22">
        <v>6.6</v>
      </c>
      <c r="F10" t="s">
        <v>16</v>
      </c>
      <c r="M10" s="18">
        <v>9.0399999999999991</v>
      </c>
      <c r="N10" s="25">
        <f t="shared" si="0"/>
        <v>8.9979999999999993</v>
      </c>
      <c r="O10" s="22">
        <v>10</v>
      </c>
      <c r="P10" s="27">
        <f>D10*0.6+N10*0.4+O10*0.1</f>
        <v>8.5591999999999988</v>
      </c>
      <c r="Q10" t="s">
        <v>25</v>
      </c>
    </row>
    <row r="11" spans="1:18" x14ac:dyDescent="0.25">
      <c r="D11" s="22"/>
      <c r="M11" s="19">
        <f>AVERAGE(M6:M10)</f>
        <v>9.0419999999999998</v>
      </c>
      <c r="N11" s="30"/>
      <c r="O11" s="30"/>
      <c r="P11" s="30"/>
    </row>
    <row r="12" spans="1:18" x14ac:dyDescent="0.25">
      <c r="A12" s="2" t="s">
        <v>29</v>
      </c>
      <c r="B12" s="2"/>
      <c r="C12" s="2"/>
      <c r="D12" s="22">
        <v>8.6999999999999993</v>
      </c>
      <c r="E12">
        <v>2</v>
      </c>
      <c r="F12" t="s">
        <v>106</v>
      </c>
      <c r="G12" t="s">
        <v>30</v>
      </c>
      <c r="H12">
        <v>11</v>
      </c>
      <c r="I12">
        <v>10</v>
      </c>
      <c r="J12">
        <v>8</v>
      </c>
      <c r="K12">
        <v>9</v>
      </c>
      <c r="L12" s="6">
        <v>9.25</v>
      </c>
      <c r="M12" s="18">
        <v>8.5</v>
      </c>
      <c r="N12" s="25">
        <f>L12</f>
        <v>9.25</v>
      </c>
      <c r="O12" s="22">
        <v>10</v>
      </c>
      <c r="P12" s="27">
        <f>D12*0.6+N12*0.4+O12*0.1</f>
        <v>9.92</v>
      </c>
      <c r="Q12" t="s">
        <v>32</v>
      </c>
    </row>
    <row r="13" spans="1:18" x14ac:dyDescent="0.25">
      <c r="A13" s="2" t="s">
        <v>28</v>
      </c>
      <c r="B13" s="2"/>
      <c r="C13" s="2"/>
      <c r="D13" s="22">
        <v>6.6</v>
      </c>
      <c r="F13" t="s">
        <v>106</v>
      </c>
      <c r="M13" s="18">
        <v>8.5</v>
      </c>
      <c r="N13" s="25">
        <f>N12</f>
        <v>9.25</v>
      </c>
      <c r="O13" s="22">
        <v>10</v>
      </c>
      <c r="P13" s="27">
        <f>D13*0.6+N13*0.4+O13*0.1</f>
        <v>8.66</v>
      </c>
      <c r="Q13" t="s">
        <v>33</v>
      </c>
    </row>
    <row r="14" spans="1:18" x14ac:dyDescent="0.25">
      <c r="A14" s="3" t="s">
        <v>36</v>
      </c>
      <c r="B14" s="3"/>
      <c r="C14" s="3"/>
      <c r="D14" s="26"/>
      <c r="E14" s="3"/>
      <c r="F14" s="3" t="s">
        <v>35</v>
      </c>
      <c r="M14" s="18"/>
      <c r="N14" s="30"/>
      <c r="O14" s="30"/>
      <c r="P14" s="30"/>
      <c r="Q14" t="s">
        <v>34</v>
      </c>
    </row>
    <row r="15" spans="1:18" x14ac:dyDescent="0.25">
      <c r="A15" s="2"/>
      <c r="B15" s="2"/>
      <c r="C15" s="2"/>
      <c r="D15" s="22"/>
      <c r="M15" s="18"/>
      <c r="N15" s="30"/>
      <c r="O15" s="30"/>
      <c r="P15" s="30"/>
    </row>
    <row r="16" spans="1:18" x14ac:dyDescent="0.25">
      <c r="A16" s="2" t="s">
        <v>37</v>
      </c>
      <c r="B16" s="2"/>
      <c r="C16" s="2" t="s">
        <v>99</v>
      </c>
      <c r="D16" s="22">
        <v>6.6</v>
      </c>
      <c r="E16">
        <v>6</v>
      </c>
      <c r="F16" t="s">
        <v>100</v>
      </c>
      <c r="G16" t="s">
        <v>26</v>
      </c>
      <c r="H16">
        <v>7</v>
      </c>
      <c r="I16">
        <v>8</v>
      </c>
      <c r="J16">
        <v>11</v>
      </c>
      <c r="K16">
        <v>9</v>
      </c>
      <c r="L16" s="6">
        <v>8.75</v>
      </c>
      <c r="M16" s="18">
        <v>8.5</v>
      </c>
      <c r="N16" s="25">
        <f>$L$16+(M16-$M$22)</f>
        <v>8.25</v>
      </c>
      <c r="O16" s="22"/>
      <c r="P16" s="27">
        <f>D16*0.6+N16*0.4+O16*0.1</f>
        <v>7.26</v>
      </c>
      <c r="Q16" t="s">
        <v>40</v>
      </c>
    </row>
    <row r="17" spans="1:17" x14ac:dyDescent="0.25">
      <c r="A17" s="2" t="s">
        <v>94</v>
      </c>
      <c r="B17" s="2"/>
      <c r="C17" s="2" t="s">
        <v>99</v>
      </c>
      <c r="D17" s="22">
        <v>7.9</v>
      </c>
      <c r="F17" t="s">
        <v>100</v>
      </c>
      <c r="M17" s="18">
        <v>8.5</v>
      </c>
      <c r="N17" s="25">
        <f t="shared" ref="N17:N21" si="1">$L$16+(M17-$M$22)</f>
        <v>8.25</v>
      </c>
      <c r="O17" s="22"/>
      <c r="P17" s="27">
        <f>D17*0.6+N17*0.4+O17*0.1</f>
        <v>8.0400000000000009</v>
      </c>
      <c r="Q17" t="s">
        <v>41</v>
      </c>
    </row>
    <row r="18" spans="1:17" x14ac:dyDescent="0.25">
      <c r="A18" s="2" t="s">
        <v>38</v>
      </c>
      <c r="B18" s="2"/>
      <c r="C18" s="2"/>
      <c r="D18" s="22">
        <v>7.5</v>
      </c>
      <c r="F18" t="s">
        <v>100</v>
      </c>
      <c r="M18" s="18">
        <v>8.5</v>
      </c>
      <c r="N18" s="25">
        <f t="shared" si="1"/>
        <v>8.25</v>
      </c>
      <c r="O18" s="22"/>
      <c r="P18" s="27">
        <f>D18*0.6+N18*0.4+O18*0.1</f>
        <v>7.8000000000000007</v>
      </c>
      <c r="Q18" t="s">
        <v>42</v>
      </c>
    </row>
    <row r="19" spans="1:17" x14ac:dyDescent="0.25">
      <c r="A19" s="2" t="s">
        <v>133</v>
      </c>
      <c r="B19" s="2"/>
      <c r="C19" s="2"/>
      <c r="D19" s="22">
        <v>7.9</v>
      </c>
      <c r="F19" t="s">
        <v>100</v>
      </c>
      <c r="M19" s="18">
        <v>10</v>
      </c>
      <c r="N19" s="25">
        <f t="shared" si="1"/>
        <v>9.75</v>
      </c>
      <c r="O19" s="22"/>
      <c r="P19" s="27">
        <f>D19*0.6+N19*0.4+O19*0.1</f>
        <v>8.64</v>
      </c>
    </row>
    <row r="20" spans="1:17" x14ac:dyDescent="0.25">
      <c r="A20" s="2" t="s">
        <v>39</v>
      </c>
      <c r="B20" s="2"/>
      <c r="C20" s="2"/>
      <c r="D20" s="22">
        <v>8.6999999999999993</v>
      </c>
      <c r="F20" t="s">
        <v>100</v>
      </c>
      <c r="M20" s="18">
        <v>10</v>
      </c>
      <c r="N20" s="25">
        <f t="shared" si="1"/>
        <v>9.75</v>
      </c>
      <c r="O20" s="22"/>
      <c r="P20" s="27">
        <f>D20*0.6+N20*0.4+O20*0.1</f>
        <v>9.120000000000001</v>
      </c>
    </row>
    <row r="21" spans="1:17" x14ac:dyDescent="0.25">
      <c r="A21" s="28" t="s">
        <v>93</v>
      </c>
      <c r="B21" s="28" t="s">
        <v>142</v>
      </c>
      <c r="C21" s="2"/>
      <c r="D21" s="22">
        <v>8.1999999999999993</v>
      </c>
      <c r="F21" t="s">
        <v>100</v>
      </c>
      <c r="M21" s="18">
        <v>8.5</v>
      </c>
      <c r="N21" s="25">
        <f t="shared" si="1"/>
        <v>8.25</v>
      </c>
      <c r="O21" s="22"/>
      <c r="P21" s="27">
        <f>D21*0.6+N21*0.4+O21*0.1</f>
        <v>8.2199999999999989</v>
      </c>
    </row>
    <row r="22" spans="1:17" x14ac:dyDescent="0.25">
      <c r="D22" s="22"/>
      <c r="M22" s="19">
        <f>AVERAGE(M16:M21)</f>
        <v>9</v>
      </c>
      <c r="N22" s="30"/>
      <c r="O22" s="30"/>
      <c r="P22" s="30"/>
    </row>
    <row r="23" spans="1:17" x14ac:dyDescent="0.25">
      <c r="A23" t="s">
        <v>43</v>
      </c>
      <c r="D23" s="22">
        <v>8.3000000000000007</v>
      </c>
      <c r="E23">
        <v>4</v>
      </c>
      <c r="F23" t="s">
        <v>68</v>
      </c>
      <c r="G23" t="s">
        <v>30</v>
      </c>
      <c r="H23">
        <v>11</v>
      </c>
      <c r="I23">
        <v>9</v>
      </c>
      <c r="J23">
        <v>8</v>
      </c>
      <c r="K23">
        <v>10</v>
      </c>
      <c r="L23" s="6">
        <v>9.5</v>
      </c>
      <c r="M23" s="20">
        <v>10</v>
      </c>
      <c r="N23" s="25">
        <f>$L$23</f>
        <v>9.5</v>
      </c>
      <c r="O23" s="22">
        <v>10</v>
      </c>
      <c r="P23" s="27">
        <f>D23*0.6+N23*0.4+O23*0.1</f>
        <v>9.7800000000000011</v>
      </c>
      <c r="Q23" t="s">
        <v>46</v>
      </c>
    </row>
    <row r="24" spans="1:17" x14ac:dyDescent="0.25">
      <c r="A24" t="s">
        <v>44</v>
      </c>
      <c r="D24" s="22">
        <v>10</v>
      </c>
      <c r="F24" t="s">
        <v>68</v>
      </c>
      <c r="M24" s="20">
        <v>10</v>
      </c>
      <c r="N24" s="25">
        <f t="shared" ref="N24:N26" si="2">$L$23</f>
        <v>9.5</v>
      </c>
      <c r="O24" s="22">
        <v>10</v>
      </c>
      <c r="P24" s="27">
        <v>10</v>
      </c>
      <c r="Q24" t="s">
        <v>47</v>
      </c>
    </row>
    <row r="25" spans="1:17" x14ac:dyDescent="0.25">
      <c r="A25" t="s">
        <v>45</v>
      </c>
      <c r="D25" s="22">
        <v>10</v>
      </c>
      <c r="F25" t="s">
        <v>68</v>
      </c>
      <c r="M25" s="20">
        <v>10</v>
      </c>
      <c r="N25" s="25">
        <f t="shared" si="2"/>
        <v>9.5</v>
      </c>
      <c r="O25" s="22">
        <v>10</v>
      </c>
      <c r="P25" s="27">
        <v>10</v>
      </c>
      <c r="Q25" t="s">
        <v>48</v>
      </c>
    </row>
    <row r="26" spans="1:17" x14ac:dyDescent="0.25">
      <c r="A26" s="2" t="s">
        <v>135</v>
      </c>
      <c r="B26" s="2"/>
      <c r="C26" s="2"/>
      <c r="D26" s="22">
        <v>10</v>
      </c>
      <c r="F26" t="s">
        <v>68</v>
      </c>
      <c r="M26" s="20">
        <v>10</v>
      </c>
      <c r="N26" s="25">
        <f t="shared" si="2"/>
        <v>9.5</v>
      </c>
      <c r="O26" s="22">
        <v>10</v>
      </c>
      <c r="P26" s="27">
        <v>10</v>
      </c>
    </row>
    <row r="27" spans="1:17" x14ac:dyDescent="0.25">
      <c r="D27" s="22"/>
      <c r="M27" s="18"/>
      <c r="N27" s="30"/>
      <c r="O27" s="30"/>
      <c r="P27" s="30"/>
    </row>
    <row r="28" spans="1:17" x14ac:dyDescent="0.25">
      <c r="A28" t="s">
        <v>132</v>
      </c>
      <c r="D28" s="23">
        <v>8</v>
      </c>
      <c r="E28">
        <v>10</v>
      </c>
      <c r="F28" t="s">
        <v>49</v>
      </c>
      <c r="G28" t="s">
        <v>52</v>
      </c>
      <c r="H28">
        <v>4</v>
      </c>
      <c r="I28">
        <v>10</v>
      </c>
      <c r="J28">
        <v>8</v>
      </c>
      <c r="K28">
        <v>10</v>
      </c>
      <c r="L28" s="6">
        <v>8</v>
      </c>
      <c r="M28" s="18">
        <v>10</v>
      </c>
      <c r="N28" s="25">
        <f>$L$28</f>
        <v>8</v>
      </c>
      <c r="O28" s="22">
        <v>10</v>
      </c>
      <c r="P28" s="27">
        <f>D28*0.6+N28*0.4+O28*0.1</f>
        <v>9</v>
      </c>
      <c r="Q28" t="s">
        <v>50</v>
      </c>
    </row>
    <row r="29" spans="1:17" x14ac:dyDescent="0.25">
      <c r="A29" t="s">
        <v>109</v>
      </c>
      <c r="D29" s="23">
        <v>7.8</v>
      </c>
      <c r="F29" t="s">
        <v>49</v>
      </c>
      <c r="M29" s="18">
        <v>10</v>
      </c>
      <c r="N29" s="25">
        <f t="shared" ref="N29:N37" si="3">$L$28</f>
        <v>8</v>
      </c>
      <c r="O29" s="22">
        <v>10</v>
      </c>
      <c r="P29" s="27">
        <f>D29*0.6+N29*0.4+O29*0.1</f>
        <v>8.879999999999999</v>
      </c>
      <c r="Q29" t="s">
        <v>51</v>
      </c>
    </row>
    <row r="30" spans="1:17" x14ac:dyDescent="0.25">
      <c r="A30" t="s">
        <v>110</v>
      </c>
      <c r="D30" s="23">
        <v>7.1</v>
      </c>
      <c r="F30" t="s">
        <v>49</v>
      </c>
      <c r="M30" s="18">
        <v>10</v>
      </c>
      <c r="N30" s="25">
        <f t="shared" si="3"/>
        <v>8</v>
      </c>
      <c r="O30" s="22">
        <v>10</v>
      </c>
      <c r="P30" s="27">
        <f>D30*0.6+N30*0.4+O30*0.1</f>
        <v>8.4600000000000009</v>
      </c>
      <c r="Q30" t="s">
        <v>60</v>
      </c>
    </row>
    <row r="31" spans="1:17" x14ac:dyDescent="0.25">
      <c r="A31" t="s">
        <v>111</v>
      </c>
      <c r="D31" s="23">
        <v>7.4</v>
      </c>
      <c r="F31" t="s">
        <v>49</v>
      </c>
      <c r="M31" s="18">
        <v>10</v>
      </c>
      <c r="N31" s="25">
        <f t="shared" si="3"/>
        <v>8</v>
      </c>
      <c r="O31" s="22">
        <v>10</v>
      </c>
      <c r="P31" s="27">
        <f>D31*0.6+N31*0.4+O31*0.1</f>
        <v>8.64</v>
      </c>
    </row>
    <row r="32" spans="1:17" x14ac:dyDescent="0.25">
      <c r="A32" t="s">
        <v>112</v>
      </c>
      <c r="D32" s="23">
        <v>7.6</v>
      </c>
      <c r="F32" t="s">
        <v>49</v>
      </c>
      <c r="M32" s="18">
        <v>10</v>
      </c>
      <c r="N32" s="25">
        <f t="shared" si="3"/>
        <v>8</v>
      </c>
      <c r="O32" s="22">
        <v>10</v>
      </c>
      <c r="P32" s="27">
        <f>D32*0.6+N32*0.4+O32*0.1</f>
        <v>8.76</v>
      </c>
    </row>
    <row r="33" spans="1:17" x14ac:dyDescent="0.25">
      <c r="A33" s="2" t="s">
        <v>113</v>
      </c>
      <c r="B33" s="2"/>
      <c r="C33" s="2"/>
      <c r="D33" s="23">
        <v>8</v>
      </c>
      <c r="F33" t="s">
        <v>49</v>
      </c>
      <c r="M33" s="18">
        <v>10</v>
      </c>
      <c r="N33" s="25">
        <f t="shared" si="3"/>
        <v>8</v>
      </c>
      <c r="O33" s="22">
        <v>10</v>
      </c>
      <c r="P33" s="27">
        <f>D33*0.6+N33*0.4+O33*0.1</f>
        <v>9</v>
      </c>
    </row>
    <row r="34" spans="1:17" x14ac:dyDescent="0.25">
      <c r="A34" s="2" t="s">
        <v>114</v>
      </c>
      <c r="B34" s="2"/>
      <c r="C34" s="2"/>
      <c r="D34" s="23">
        <v>7.8</v>
      </c>
      <c r="F34" t="s">
        <v>49</v>
      </c>
      <c r="M34" s="18">
        <v>10</v>
      </c>
      <c r="N34" s="25">
        <f t="shared" si="3"/>
        <v>8</v>
      </c>
      <c r="O34" s="22">
        <v>10</v>
      </c>
      <c r="P34" s="27">
        <f>D34*0.6+N34*0.4+O34*0.1</f>
        <v>8.879999999999999</v>
      </c>
    </row>
    <row r="35" spans="1:17" x14ac:dyDescent="0.25">
      <c r="A35" s="2" t="s">
        <v>115</v>
      </c>
      <c r="B35" s="2"/>
      <c r="C35" s="2"/>
      <c r="D35" s="23">
        <v>8.6999999999999993</v>
      </c>
      <c r="F35" t="s">
        <v>49</v>
      </c>
      <c r="M35" s="18">
        <v>10</v>
      </c>
      <c r="N35" s="25">
        <f t="shared" si="3"/>
        <v>8</v>
      </c>
      <c r="O35" s="22">
        <v>10</v>
      </c>
      <c r="P35" s="27">
        <f>D35*0.6+N35*0.4+O35*0.1</f>
        <v>9.42</v>
      </c>
    </row>
    <row r="36" spans="1:17" x14ac:dyDescent="0.25">
      <c r="A36" s="2" t="s">
        <v>116</v>
      </c>
      <c r="B36" s="2"/>
      <c r="C36" s="2"/>
      <c r="D36" s="23">
        <v>5.7</v>
      </c>
      <c r="F36" t="s">
        <v>49</v>
      </c>
      <c r="M36" s="18">
        <v>10</v>
      </c>
      <c r="N36" s="25">
        <f t="shared" si="3"/>
        <v>8</v>
      </c>
      <c r="O36" s="22">
        <v>10</v>
      </c>
      <c r="P36" s="27">
        <f>D36*0.6+N36*0.4+O36*0.1</f>
        <v>7.62</v>
      </c>
    </row>
    <row r="37" spans="1:17" x14ac:dyDescent="0.25">
      <c r="A37" s="2" t="s">
        <v>117</v>
      </c>
      <c r="B37" s="2"/>
      <c r="C37" s="2"/>
      <c r="D37" s="23">
        <v>6.9</v>
      </c>
      <c r="F37" t="s">
        <v>49</v>
      </c>
      <c r="M37" s="18">
        <v>10</v>
      </c>
      <c r="N37" s="25">
        <f t="shared" si="3"/>
        <v>8</v>
      </c>
      <c r="O37" s="22">
        <v>10</v>
      </c>
      <c r="P37" s="27">
        <f>D37*0.6+N37*0.4+O37*0.1</f>
        <v>8.34</v>
      </c>
    </row>
    <row r="38" spans="1:17" x14ac:dyDescent="0.25">
      <c r="A38" s="2"/>
      <c r="B38" s="2"/>
      <c r="C38" s="2"/>
      <c r="D38" s="23"/>
      <c r="M38" s="18"/>
      <c r="N38" s="30"/>
      <c r="O38" s="30"/>
      <c r="P38" s="30"/>
    </row>
    <row r="39" spans="1:17" x14ac:dyDescent="0.25">
      <c r="A39" t="s">
        <v>53</v>
      </c>
      <c r="D39" s="23">
        <v>7.8</v>
      </c>
      <c r="F39" t="s">
        <v>87</v>
      </c>
      <c r="G39" t="s">
        <v>30</v>
      </c>
      <c r="H39">
        <v>10</v>
      </c>
      <c r="I39">
        <v>8.5</v>
      </c>
      <c r="J39">
        <v>5</v>
      </c>
      <c r="K39">
        <v>9.5</v>
      </c>
      <c r="L39" s="6">
        <v>8.25</v>
      </c>
      <c r="M39" s="18"/>
      <c r="N39" s="25">
        <f>L39</f>
        <v>8.25</v>
      </c>
      <c r="O39" s="22">
        <v>10</v>
      </c>
      <c r="P39" s="27">
        <f>D39*0.6+N39*0.4+O39*0.1</f>
        <v>8.98</v>
      </c>
      <c r="Q39" t="s">
        <v>55</v>
      </c>
    </row>
    <row r="40" spans="1:17" x14ac:dyDescent="0.25">
      <c r="A40" t="s">
        <v>54</v>
      </c>
      <c r="B40" t="s">
        <v>145</v>
      </c>
      <c r="D40" s="23">
        <v>4.5999999999999996</v>
      </c>
      <c r="F40" t="s">
        <v>87</v>
      </c>
      <c r="M40" s="18"/>
      <c r="N40" s="25">
        <f>N39</f>
        <v>8.25</v>
      </c>
      <c r="O40" s="22"/>
      <c r="P40" s="27">
        <f>D40*0.6+N40*0.4+O40*0.1</f>
        <v>6.0600000000000005</v>
      </c>
      <c r="Q40" t="s">
        <v>144</v>
      </c>
    </row>
    <row r="41" spans="1:17" x14ac:dyDescent="0.25">
      <c r="A41" s="2"/>
      <c r="B41" s="2"/>
      <c r="C41" s="2"/>
      <c r="D41" s="23"/>
      <c r="M41" s="18"/>
      <c r="N41" s="30"/>
      <c r="O41" s="30"/>
      <c r="P41" s="30"/>
    </row>
    <row r="42" spans="1:17" x14ac:dyDescent="0.25">
      <c r="A42" s="2" t="s">
        <v>56</v>
      </c>
      <c r="B42" s="2"/>
      <c r="C42" s="2"/>
      <c r="D42" s="23">
        <v>8.5</v>
      </c>
      <c r="E42">
        <v>7</v>
      </c>
      <c r="F42" t="s">
        <v>58</v>
      </c>
      <c r="H42">
        <v>9</v>
      </c>
      <c r="I42">
        <v>10</v>
      </c>
      <c r="J42">
        <v>11</v>
      </c>
      <c r="K42">
        <v>10</v>
      </c>
      <c r="L42" s="6">
        <v>10</v>
      </c>
      <c r="M42" s="20">
        <v>10</v>
      </c>
      <c r="N42" s="25">
        <f>$L$42+(M42-$M$49)</f>
        <v>10.357142857142858</v>
      </c>
      <c r="O42" s="22">
        <v>10</v>
      </c>
      <c r="P42" s="27">
        <v>10</v>
      </c>
      <c r="Q42" t="s">
        <v>59</v>
      </c>
    </row>
    <row r="43" spans="1:17" x14ac:dyDescent="0.25">
      <c r="A43" s="2" t="s">
        <v>57</v>
      </c>
      <c r="B43" s="2"/>
      <c r="C43" s="2"/>
      <c r="D43" s="23">
        <v>8.3000000000000007</v>
      </c>
      <c r="F43" t="s">
        <v>58</v>
      </c>
      <c r="M43" s="20">
        <v>9.5</v>
      </c>
      <c r="N43" s="25">
        <f t="shared" ref="N43:N48" si="4">$L$42+(M43-$M$49)</f>
        <v>9.8571428571428577</v>
      </c>
      <c r="O43" s="22">
        <v>10</v>
      </c>
      <c r="P43" s="27">
        <f>D43*0.6+N43*0.4+O43*0.1</f>
        <v>9.9228571428571435</v>
      </c>
      <c r="Q43" t="s">
        <v>61</v>
      </c>
    </row>
    <row r="44" spans="1:17" x14ac:dyDescent="0.25">
      <c r="A44" s="2" t="s">
        <v>101</v>
      </c>
      <c r="B44" s="2"/>
      <c r="C44" s="2"/>
      <c r="D44" s="22">
        <v>7.8</v>
      </c>
      <c r="F44" t="s">
        <v>58</v>
      </c>
      <c r="M44" s="20">
        <v>9.5</v>
      </c>
      <c r="N44" s="25">
        <f t="shared" si="4"/>
        <v>9.8571428571428577</v>
      </c>
      <c r="O44" s="22">
        <v>10</v>
      </c>
      <c r="P44" s="27">
        <f>D44*0.6+N44*0.4+O44*0.1</f>
        <v>9.6228571428571428</v>
      </c>
      <c r="Q44" t="s">
        <v>62</v>
      </c>
    </row>
    <row r="45" spans="1:17" x14ac:dyDescent="0.25">
      <c r="A45" s="2" t="s">
        <v>102</v>
      </c>
      <c r="B45" s="2"/>
      <c r="C45" s="2"/>
      <c r="D45" s="22">
        <v>8</v>
      </c>
      <c r="F45" t="s">
        <v>58</v>
      </c>
      <c r="M45" s="20">
        <v>9.5</v>
      </c>
      <c r="N45" s="25">
        <f t="shared" si="4"/>
        <v>9.8571428571428577</v>
      </c>
      <c r="O45" s="22">
        <v>10</v>
      </c>
      <c r="P45" s="27">
        <f>D45*0.6+N45*0.4+O45*0.1</f>
        <v>9.7428571428571438</v>
      </c>
    </row>
    <row r="46" spans="1:17" x14ac:dyDescent="0.25">
      <c r="A46" s="2" t="s">
        <v>105</v>
      </c>
      <c r="B46" s="2"/>
      <c r="C46" s="2"/>
      <c r="D46" s="22">
        <v>7.8</v>
      </c>
      <c r="F46" t="s">
        <v>58</v>
      </c>
      <c r="M46" s="20">
        <v>10</v>
      </c>
      <c r="N46" s="25">
        <f t="shared" si="4"/>
        <v>10.357142857142858</v>
      </c>
      <c r="O46" s="22">
        <v>10</v>
      </c>
      <c r="P46" s="27">
        <f>D46*0.6+N46*0.4+O46*0.1</f>
        <v>9.8228571428571421</v>
      </c>
    </row>
    <row r="47" spans="1:17" x14ac:dyDescent="0.25">
      <c r="A47" s="2" t="s">
        <v>103</v>
      </c>
      <c r="B47" s="2"/>
      <c r="C47" s="2"/>
      <c r="D47" s="22">
        <v>8.3000000000000007</v>
      </c>
      <c r="F47" t="s">
        <v>58</v>
      </c>
      <c r="M47" s="20">
        <v>9.5</v>
      </c>
      <c r="N47" s="25">
        <f t="shared" si="4"/>
        <v>9.8571428571428577</v>
      </c>
      <c r="O47" s="22">
        <v>10</v>
      </c>
      <c r="P47" s="27">
        <f>D47*0.6+N47*0.4+O47*0.1</f>
        <v>9.9228571428571435</v>
      </c>
    </row>
    <row r="48" spans="1:17" x14ac:dyDescent="0.25">
      <c r="A48" s="2" t="s">
        <v>104</v>
      </c>
      <c r="B48" s="2"/>
      <c r="C48" s="2"/>
      <c r="D48" s="22">
        <v>7.7</v>
      </c>
      <c r="F48" t="s">
        <v>58</v>
      </c>
      <c r="M48" s="20">
        <v>9.5</v>
      </c>
      <c r="N48" s="25">
        <f t="shared" si="4"/>
        <v>9.8571428571428577</v>
      </c>
      <c r="O48" s="22">
        <v>10</v>
      </c>
      <c r="P48" s="27">
        <f>D48*0.6+N48*0.4+O48*0.1</f>
        <v>9.5628571428571441</v>
      </c>
    </row>
    <row r="49" spans="1:17" x14ac:dyDescent="0.25">
      <c r="D49" s="22"/>
      <c r="M49" s="19">
        <f>AVERAGE(M42:M48)</f>
        <v>9.6428571428571423</v>
      </c>
      <c r="N49" s="30"/>
      <c r="O49" s="30"/>
      <c r="P49" s="30"/>
    </row>
    <row r="50" spans="1:17" x14ac:dyDescent="0.25">
      <c r="A50" t="s">
        <v>63</v>
      </c>
      <c r="D50" s="22">
        <v>7.4</v>
      </c>
      <c r="E50">
        <v>5</v>
      </c>
      <c r="F50" t="s">
        <v>134</v>
      </c>
      <c r="G50" t="s">
        <v>26</v>
      </c>
      <c r="H50">
        <v>10</v>
      </c>
      <c r="I50">
        <v>9</v>
      </c>
      <c r="J50">
        <v>11</v>
      </c>
      <c r="K50">
        <v>10</v>
      </c>
      <c r="L50" s="6">
        <v>10</v>
      </c>
      <c r="M50" s="18">
        <v>9.5</v>
      </c>
      <c r="N50" s="25">
        <f>$L$50+(M50-$M$55)</f>
        <v>9.6999999999999993</v>
      </c>
      <c r="O50" s="22">
        <v>10</v>
      </c>
      <c r="P50" s="27">
        <f>D50*0.6+N50*0.4+O50*0.1</f>
        <v>9.32</v>
      </c>
      <c r="Q50" t="s">
        <v>66</v>
      </c>
    </row>
    <row r="51" spans="1:17" x14ac:dyDescent="0.25">
      <c r="A51" t="s">
        <v>64</v>
      </c>
      <c r="D51" s="22">
        <v>5.0999999999999996</v>
      </c>
      <c r="F51" t="s">
        <v>134</v>
      </c>
      <c r="M51" s="18">
        <v>9.5</v>
      </c>
      <c r="N51" s="25">
        <f t="shared" ref="N51:N54" si="5">$L$50+(M51-$M$55)</f>
        <v>9.6999999999999993</v>
      </c>
      <c r="O51" s="22">
        <v>10</v>
      </c>
      <c r="P51" s="27">
        <f>D51*0.6+N51*0.4+O51*0.1</f>
        <v>7.9399999999999995</v>
      </c>
      <c r="Q51" t="s">
        <v>67</v>
      </c>
    </row>
    <row r="52" spans="1:17" x14ac:dyDescent="0.25">
      <c r="A52" t="s">
        <v>65</v>
      </c>
      <c r="D52" s="22">
        <v>9</v>
      </c>
      <c r="F52" t="s">
        <v>134</v>
      </c>
      <c r="M52" s="18">
        <v>10</v>
      </c>
      <c r="N52" s="25">
        <f t="shared" si="5"/>
        <v>10.199999999999999</v>
      </c>
      <c r="O52" s="22">
        <v>10</v>
      </c>
      <c r="P52" s="27">
        <v>10</v>
      </c>
      <c r="Q52" t="s">
        <v>89</v>
      </c>
    </row>
    <row r="53" spans="1:17" x14ac:dyDescent="0.25">
      <c r="A53" s="28" t="s">
        <v>91</v>
      </c>
      <c r="B53" s="28" t="s">
        <v>142</v>
      </c>
      <c r="C53" s="4"/>
      <c r="D53" s="22">
        <v>8</v>
      </c>
      <c r="F53" t="s">
        <v>134</v>
      </c>
      <c r="M53" s="18">
        <v>10</v>
      </c>
      <c r="N53" s="25">
        <f t="shared" si="5"/>
        <v>10.199999999999999</v>
      </c>
      <c r="O53" s="22">
        <v>10</v>
      </c>
      <c r="P53" s="27">
        <f>D53*0.6+N53*0.4+O53*0.1</f>
        <v>9.879999999999999</v>
      </c>
    </row>
    <row r="54" spans="1:17" x14ac:dyDescent="0.25">
      <c r="A54" s="28" t="s">
        <v>92</v>
      </c>
      <c r="B54" s="28" t="s">
        <v>142</v>
      </c>
      <c r="C54" s="4"/>
      <c r="D54" s="22">
        <v>6.6</v>
      </c>
      <c r="F54" t="s">
        <v>134</v>
      </c>
      <c r="M54" s="18">
        <v>10</v>
      </c>
      <c r="N54" s="25">
        <f t="shared" si="5"/>
        <v>10.199999999999999</v>
      </c>
      <c r="O54" s="22">
        <v>10</v>
      </c>
      <c r="P54" s="27">
        <f>D54*0.6+N54*0.4+O54*0.1</f>
        <v>9.0399999999999991</v>
      </c>
    </row>
    <row r="55" spans="1:17" x14ac:dyDescent="0.25">
      <c r="D55" s="22"/>
      <c r="M55" s="19">
        <f>AVERAGE(M50:M54)</f>
        <v>9.8000000000000007</v>
      </c>
      <c r="N55" s="30"/>
      <c r="O55" s="30"/>
      <c r="P55" s="30"/>
    </row>
    <row r="56" spans="1:17" x14ac:dyDescent="0.25">
      <c r="A56" t="s">
        <v>90</v>
      </c>
      <c r="D56" s="22">
        <v>7.3</v>
      </c>
      <c r="E56">
        <v>3</v>
      </c>
      <c r="F56" t="s">
        <v>71</v>
      </c>
      <c r="H56">
        <v>12</v>
      </c>
      <c r="I56">
        <v>8.5</v>
      </c>
      <c r="J56">
        <v>10</v>
      </c>
      <c r="K56">
        <v>10</v>
      </c>
      <c r="L56" s="6">
        <v>10.5</v>
      </c>
      <c r="M56" s="18">
        <v>10</v>
      </c>
      <c r="N56" s="25">
        <f>$L$56</f>
        <v>10.5</v>
      </c>
      <c r="O56" s="22"/>
      <c r="P56" s="27">
        <f>D56*0.6+N56*0.4+O56*0.1</f>
        <v>8.58</v>
      </c>
      <c r="Q56" t="s">
        <v>72</v>
      </c>
    </row>
    <row r="57" spans="1:17" x14ac:dyDescent="0.25">
      <c r="A57" s="28" t="s">
        <v>70</v>
      </c>
      <c r="B57" s="28" t="s">
        <v>142</v>
      </c>
      <c r="D57" s="22">
        <v>7.5</v>
      </c>
      <c r="F57" t="s">
        <v>71</v>
      </c>
      <c r="M57" s="18">
        <v>10</v>
      </c>
      <c r="N57" s="25">
        <f t="shared" ref="N57:N58" si="6">$L$56</f>
        <v>10.5</v>
      </c>
      <c r="O57" s="22"/>
      <c r="P57" s="27">
        <f>D57*0.6+N57*0.4+O57*0.1</f>
        <v>8.6999999999999993</v>
      </c>
      <c r="Q57" t="s">
        <v>73</v>
      </c>
    </row>
    <row r="58" spans="1:17" x14ac:dyDescent="0.25">
      <c r="A58" t="s">
        <v>69</v>
      </c>
      <c r="D58" s="22">
        <v>7.6</v>
      </c>
      <c r="F58" t="s">
        <v>71</v>
      </c>
      <c r="M58" s="18">
        <v>10</v>
      </c>
      <c r="N58" s="25">
        <f t="shared" si="6"/>
        <v>10.5</v>
      </c>
      <c r="O58" s="22"/>
      <c r="P58" s="27">
        <f>D58*0.6+N58*0.4+O58*0.1</f>
        <v>8.76</v>
      </c>
      <c r="Q58" t="s">
        <v>74</v>
      </c>
    </row>
    <row r="59" spans="1:17" x14ac:dyDescent="0.25">
      <c r="D59" s="22"/>
      <c r="M59" s="18"/>
      <c r="N59" s="30"/>
      <c r="O59" s="30"/>
      <c r="P59" s="30"/>
    </row>
    <row r="60" spans="1:17" x14ac:dyDescent="0.25">
      <c r="A60" t="s">
        <v>118</v>
      </c>
      <c r="D60" s="22">
        <v>7.5</v>
      </c>
      <c r="E60">
        <v>3</v>
      </c>
      <c r="F60" t="s">
        <v>75</v>
      </c>
      <c r="G60" t="s">
        <v>30</v>
      </c>
      <c r="H60">
        <v>11</v>
      </c>
      <c r="I60">
        <v>10</v>
      </c>
      <c r="J60">
        <v>10</v>
      </c>
      <c r="K60">
        <v>10</v>
      </c>
      <c r="L60" s="6">
        <v>10.5</v>
      </c>
      <c r="M60" s="18">
        <v>10</v>
      </c>
      <c r="N60" s="25">
        <f>$L$60</f>
        <v>10.5</v>
      </c>
      <c r="O60" s="22">
        <v>10</v>
      </c>
      <c r="P60" s="27">
        <f>D60*0.6+N60*0.4+O60*0.1</f>
        <v>9.6999999999999993</v>
      </c>
      <c r="Q60" t="s">
        <v>76</v>
      </c>
    </row>
    <row r="61" spans="1:17" x14ac:dyDescent="0.25">
      <c r="A61" t="s">
        <v>119</v>
      </c>
      <c r="D61" s="22">
        <v>7.4</v>
      </c>
      <c r="F61" t="s">
        <v>75</v>
      </c>
      <c r="M61" s="18">
        <v>10</v>
      </c>
      <c r="N61" s="25">
        <f t="shared" ref="N61:N62" si="7">$L$60</f>
        <v>10.5</v>
      </c>
      <c r="O61" s="22">
        <v>10</v>
      </c>
      <c r="P61" s="27">
        <f>D61*0.6+N61*0.4+O61*0.1</f>
        <v>9.64</v>
      </c>
      <c r="Q61" t="s">
        <v>77</v>
      </c>
    </row>
    <row r="62" spans="1:17" x14ac:dyDescent="0.25">
      <c r="A62" t="s">
        <v>120</v>
      </c>
      <c r="D62" s="22">
        <v>6.7</v>
      </c>
      <c r="F62" t="s">
        <v>75</v>
      </c>
      <c r="M62" s="18">
        <v>10</v>
      </c>
      <c r="N62" s="25">
        <f t="shared" si="7"/>
        <v>10.5</v>
      </c>
      <c r="O62" s="22">
        <v>10</v>
      </c>
      <c r="P62" s="27">
        <f>D62*0.6+N62*0.4+O62*0.1</f>
        <v>9.2199999999999989</v>
      </c>
    </row>
    <row r="63" spans="1:17" x14ac:dyDescent="0.25">
      <c r="D63" s="22"/>
      <c r="M63" s="18"/>
      <c r="N63" s="30"/>
      <c r="O63" s="30"/>
      <c r="P63" s="30"/>
    </row>
    <row r="64" spans="1:17" x14ac:dyDescent="0.25">
      <c r="A64" t="s">
        <v>78</v>
      </c>
      <c r="D64" s="22">
        <v>7.3</v>
      </c>
      <c r="E64">
        <v>5</v>
      </c>
      <c r="F64" t="s">
        <v>80</v>
      </c>
      <c r="H64">
        <v>11</v>
      </c>
      <c r="I64">
        <v>10</v>
      </c>
      <c r="J64">
        <v>8</v>
      </c>
      <c r="K64">
        <v>10</v>
      </c>
      <c r="L64" s="6">
        <v>10</v>
      </c>
      <c r="M64" s="18">
        <v>9.6999999999999993</v>
      </c>
      <c r="N64" s="25">
        <f>$L$64+(M64-$M$69)</f>
        <v>9.9600000000000009</v>
      </c>
      <c r="O64" s="22"/>
      <c r="P64" s="27">
        <f>D64*0.6+N64*0.4+O64*0.1</f>
        <v>8.3640000000000008</v>
      </c>
      <c r="Q64" t="s">
        <v>82</v>
      </c>
    </row>
    <row r="65" spans="1:17" x14ac:dyDescent="0.25">
      <c r="A65" t="s">
        <v>79</v>
      </c>
      <c r="D65" s="22">
        <v>7</v>
      </c>
      <c r="F65" t="s">
        <v>80</v>
      </c>
      <c r="M65" s="18">
        <v>9.6999999999999993</v>
      </c>
      <c r="N65" s="25">
        <f t="shared" ref="N65:N68" si="8">$L$64+(M65-$M$69)</f>
        <v>9.9600000000000009</v>
      </c>
      <c r="O65" s="22">
        <v>10</v>
      </c>
      <c r="P65" s="27">
        <f>D65*0.6+N65*0.4+O65*0.1</f>
        <v>9.1840000000000011</v>
      </c>
      <c r="Q65" t="s">
        <v>81</v>
      </c>
    </row>
    <row r="66" spans="1:17" x14ac:dyDescent="0.25">
      <c r="A66" t="s">
        <v>95</v>
      </c>
      <c r="D66" s="22">
        <v>8.6999999999999993</v>
      </c>
      <c r="F66" t="s">
        <v>80</v>
      </c>
      <c r="M66" s="18">
        <v>10</v>
      </c>
      <c r="N66" s="25">
        <f t="shared" si="8"/>
        <v>10.260000000000002</v>
      </c>
      <c r="O66" s="22">
        <v>10</v>
      </c>
      <c r="P66" s="27">
        <f>D66*0.6+N66*0.4+O66*0.1</f>
        <v>10.324000000000002</v>
      </c>
      <c r="Q66" t="s">
        <v>83</v>
      </c>
    </row>
    <row r="67" spans="1:17" x14ac:dyDescent="0.25">
      <c r="A67" t="s">
        <v>96</v>
      </c>
      <c r="D67" s="22">
        <v>6</v>
      </c>
      <c r="F67" t="s">
        <v>80</v>
      </c>
      <c r="M67" s="18">
        <v>9.6999999999999993</v>
      </c>
      <c r="N67" s="25">
        <f t="shared" si="8"/>
        <v>9.9600000000000009</v>
      </c>
      <c r="O67" s="22"/>
      <c r="P67" s="27">
        <f>D67*0.6+N67*0.4+O67*0.1</f>
        <v>7.5839999999999996</v>
      </c>
      <c r="Q67" t="s">
        <v>84</v>
      </c>
    </row>
    <row r="68" spans="1:17" x14ac:dyDescent="0.25">
      <c r="A68" t="s">
        <v>97</v>
      </c>
      <c r="D68" s="22">
        <v>8.3000000000000007</v>
      </c>
      <c r="F68" t="s">
        <v>80</v>
      </c>
      <c r="M68" s="18">
        <v>9.6</v>
      </c>
      <c r="N68" s="25">
        <f t="shared" si="8"/>
        <v>9.8600000000000012</v>
      </c>
      <c r="O68" s="22">
        <v>10</v>
      </c>
      <c r="P68" s="27">
        <f>D68*0.6+N68*0.4+O68*0.1</f>
        <v>9.9240000000000013</v>
      </c>
    </row>
    <row r="69" spans="1:17" x14ac:dyDescent="0.25">
      <c r="D69" s="22"/>
      <c r="M69" s="19">
        <f>AVERAGE(M64:M68)</f>
        <v>9.7399999999999984</v>
      </c>
      <c r="N69" s="30"/>
      <c r="O69" s="30"/>
      <c r="P69" s="30"/>
    </row>
    <row r="70" spans="1:17" x14ac:dyDescent="0.25">
      <c r="A70" s="28" t="s">
        <v>128</v>
      </c>
      <c r="B70" s="28" t="s">
        <v>142</v>
      </c>
      <c r="D70" s="22">
        <v>6.6</v>
      </c>
      <c r="F70" t="s">
        <v>85</v>
      </c>
      <c r="G70" t="s">
        <v>30</v>
      </c>
      <c r="H70">
        <v>10</v>
      </c>
      <c r="I70">
        <v>8</v>
      </c>
      <c r="J70">
        <v>11</v>
      </c>
      <c r="K70">
        <v>10</v>
      </c>
      <c r="L70" s="6">
        <v>9.75</v>
      </c>
      <c r="M70" s="18">
        <v>9.33</v>
      </c>
      <c r="N70" s="25">
        <f>$L$70+(M70-$M$74)</f>
        <v>10.0025</v>
      </c>
      <c r="O70" s="22">
        <v>10</v>
      </c>
      <c r="P70" s="27">
        <f>D70*0.6+N70*0.4+O70*0.1</f>
        <v>8.9610000000000003</v>
      </c>
      <c r="Q70" t="s">
        <v>86</v>
      </c>
    </row>
    <row r="71" spans="1:17" x14ac:dyDescent="0.25">
      <c r="A71" t="s">
        <v>129</v>
      </c>
      <c r="D71" s="22">
        <v>6.6</v>
      </c>
      <c r="F71" t="s">
        <v>85</v>
      </c>
      <c r="M71" s="18">
        <v>9.16</v>
      </c>
      <c r="N71" s="25">
        <f t="shared" ref="N71:N73" si="9">$L$70+(M71-$M$74)</f>
        <v>9.8324999999999996</v>
      </c>
      <c r="O71" s="22">
        <v>10</v>
      </c>
      <c r="P71" s="27">
        <f>D71*0.6+N71*0.4+O71*0.1</f>
        <v>8.8929999999999989</v>
      </c>
    </row>
    <row r="72" spans="1:17" x14ac:dyDescent="0.25">
      <c r="A72" t="s">
        <v>130</v>
      </c>
      <c r="D72" s="22">
        <v>8.6999999999999993</v>
      </c>
      <c r="F72" t="s">
        <v>85</v>
      </c>
      <c r="M72" s="18">
        <v>9.16</v>
      </c>
      <c r="N72" s="25">
        <f t="shared" si="9"/>
        <v>9.8324999999999996</v>
      </c>
      <c r="O72" s="22">
        <v>10</v>
      </c>
      <c r="P72" s="27">
        <f>D72*0.6+N72*0.4+O72*0.1</f>
        <v>10.152999999999999</v>
      </c>
    </row>
    <row r="73" spans="1:17" x14ac:dyDescent="0.25">
      <c r="A73" s="3" t="s">
        <v>131</v>
      </c>
      <c r="B73" s="3"/>
      <c r="C73" s="3"/>
      <c r="D73" s="26"/>
      <c r="E73" s="2"/>
      <c r="F73" t="s">
        <v>85</v>
      </c>
      <c r="M73" s="18">
        <v>8.66</v>
      </c>
      <c r="N73" s="25">
        <f t="shared" si="9"/>
        <v>9.3324999999999996</v>
      </c>
      <c r="O73" s="22">
        <v>10</v>
      </c>
      <c r="P73" s="27">
        <f>D73*0.6+N73*0.4+O73*0.1</f>
        <v>4.7330000000000005</v>
      </c>
    </row>
    <row r="74" spans="1:17" x14ac:dyDescent="0.25">
      <c r="D74" s="22"/>
      <c r="M74" s="19">
        <f>AVERAGE(M70:M73)</f>
        <v>9.0775000000000006</v>
      </c>
      <c r="N74" s="30"/>
      <c r="O74" s="30"/>
      <c r="P74" s="30"/>
    </row>
    <row r="75" spans="1:17" x14ac:dyDescent="0.25">
      <c r="A75" t="s">
        <v>123</v>
      </c>
      <c r="D75" s="22">
        <v>7</v>
      </c>
      <c r="F75" t="s">
        <v>138</v>
      </c>
      <c r="M75" s="18"/>
      <c r="N75" s="25">
        <f>D75</f>
        <v>7</v>
      </c>
      <c r="O75" s="22"/>
      <c r="P75" s="27">
        <f>D75*0.6+N75*0.4+O75*0.1</f>
        <v>7</v>
      </c>
    </row>
    <row r="76" spans="1:17" x14ac:dyDescent="0.25">
      <c r="A76" t="s">
        <v>122</v>
      </c>
      <c r="C76" t="s">
        <v>99</v>
      </c>
      <c r="D76" s="22">
        <v>9.6</v>
      </c>
      <c r="F76" t="s">
        <v>138</v>
      </c>
      <c r="H76">
        <v>11</v>
      </c>
      <c r="I76">
        <v>8</v>
      </c>
      <c r="J76">
        <v>11</v>
      </c>
      <c r="K76">
        <v>10</v>
      </c>
      <c r="L76" s="6">
        <v>10</v>
      </c>
      <c r="M76" s="18"/>
      <c r="N76" s="25">
        <v>10</v>
      </c>
      <c r="O76" s="22"/>
      <c r="P76" s="27">
        <f>D76*0.6+N76*0.4+O76*0.1</f>
        <v>9.76</v>
      </c>
    </row>
    <row r="77" spans="1:17" x14ac:dyDescent="0.25">
      <c r="A77" s="2" t="s">
        <v>124</v>
      </c>
      <c r="B77" s="2"/>
      <c r="C77" t="s">
        <v>99</v>
      </c>
      <c r="D77" s="22">
        <v>7.3</v>
      </c>
      <c r="F77" t="s">
        <v>138</v>
      </c>
      <c r="M77" s="18"/>
      <c r="N77" s="30"/>
      <c r="O77" s="30"/>
      <c r="P77" s="30"/>
    </row>
    <row r="78" spans="1:17" x14ac:dyDescent="0.25">
      <c r="A78" t="s">
        <v>121</v>
      </c>
      <c r="C78" t="s">
        <v>99</v>
      </c>
      <c r="D78" s="24">
        <v>8.6</v>
      </c>
      <c r="E78">
        <v>1</v>
      </c>
      <c r="F78" t="s">
        <v>138</v>
      </c>
      <c r="G78" t="s">
        <v>88</v>
      </c>
      <c r="H78">
        <v>12</v>
      </c>
      <c r="I78">
        <v>10</v>
      </c>
      <c r="J78">
        <v>11</v>
      </c>
      <c r="K78">
        <v>10</v>
      </c>
      <c r="L78" s="6">
        <v>11</v>
      </c>
      <c r="N78" s="25">
        <f>L78</f>
        <v>11</v>
      </c>
      <c r="O78" s="22"/>
      <c r="P78" s="27">
        <f>D78*0.6+N78*0.4+O78*0.1</f>
        <v>9.5599999999999987</v>
      </c>
      <c r="Q78" t="s">
        <v>27</v>
      </c>
    </row>
    <row r="79" spans="1:17" s="9" customFormat="1" x14ac:dyDescent="0.25">
      <c r="C79" s="9" t="s">
        <v>0</v>
      </c>
      <c r="D79" s="14">
        <f>AVERAGE(D2:D78)</f>
        <v>7.6951612903225826</v>
      </c>
      <c r="L79" s="21"/>
      <c r="M79" s="11"/>
      <c r="N79" s="14">
        <f>AVERAGE(N2:N78)</f>
        <v>9.3629032258064466</v>
      </c>
      <c r="O79" s="13"/>
      <c r="P79" s="14">
        <f>AVERAGE(P2:P78)</f>
        <v>8.9834506912442365</v>
      </c>
      <c r="Q79" s="9" t="s">
        <v>31</v>
      </c>
    </row>
    <row r="80" spans="1:17" s="9" customFormat="1" x14ac:dyDescent="0.25">
      <c r="D80" s="10"/>
      <c r="L80" s="11"/>
      <c r="M80" s="11"/>
      <c r="N80" s="10"/>
      <c r="O80" s="10"/>
      <c r="P80" s="10"/>
    </row>
    <row r="81" spans="1:17" s="9" customFormat="1" x14ac:dyDescent="0.25">
      <c r="D81" s="10"/>
      <c r="L81" s="11"/>
      <c r="M81" s="11"/>
      <c r="N81" s="10"/>
      <c r="O81" s="30"/>
      <c r="P81" s="10"/>
    </row>
    <row r="82" spans="1:17" s="9" customFormat="1" x14ac:dyDescent="0.25">
      <c r="D82" s="12"/>
      <c r="L82" s="11"/>
      <c r="M82" s="11"/>
      <c r="N82" s="10"/>
      <c r="O82" s="10"/>
      <c r="P82" s="10"/>
    </row>
    <row r="83" spans="1:17" s="9" customFormat="1" x14ac:dyDescent="0.25">
      <c r="D83" s="10"/>
      <c r="L83" s="11"/>
      <c r="M83" s="11"/>
      <c r="N83" s="10"/>
      <c r="O83" s="10"/>
      <c r="P83" s="10"/>
    </row>
    <row r="84" spans="1:17" s="9" customFormat="1" x14ac:dyDescent="0.25">
      <c r="A84" s="9" t="s">
        <v>136</v>
      </c>
      <c r="D84" s="10"/>
      <c r="L84" s="11"/>
      <c r="M84" s="11"/>
      <c r="N84" s="10"/>
      <c r="O84" s="10"/>
      <c r="P84" s="10"/>
    </row>
    <row r="85" spans="1:17" s="9" customFormat="1" x14ac:dyDescent="0.25">
      <c r="D85" s="10"/>
      <c r="L85" s="11"/>
      <c r="M85" s="11"/>
      <c r="N85" s="10"/>
      <c r="O85" s="10"/>
      <c r="P85" s="10"/>
    </row>
    <row r="86" spans="1:17" s="9" customFormat="1" x14ac:dyDescent="0.25">
      <c r="A86" s="9" t="s">
        <v>137</v>
      </c>
      <c r="D86" s="10"/>
      <c r="L86" s="11"/>
      <c r="M86" s="11"/>
      <c r="N86" s="10"/>
      <c r="O86" s="10"/>
      <c r="P86" s="10"/>
    </row>
    <row r="87" spans="1:17" s="9" customFormat="1" x14ac:dyDescent="0.25">
      <c r="A87" s="9" t="s">
        <v>1</v>
      </c>
      <c r="C87" s="9">
        <v>0.6</v>
      </c>
      <c r="D87" s="10"/>
      <c r="L87" s="11"/>
      <c r="M87" s="11"/>
      <c r="N87" s="10"/>
      <c r="O87" s="10"/>
      <c r="P87" s="10"/>
    </row>
    <row r="88" spans="1:17" s="9" customFormat="1" x14ac:dyDescent="0.25">
      <c r="A88" s="9" t="s">
        <v>2</v>
      </c>
      <c r="C88" s="9">
        <v>0.4</v>
      </c>
      <c r="D88" s="10"/>
      <c r="L88" s="11"/>
      <c r="M88" s="11"/>
      <c r="N88" s="10"/>
      <c r="O88" s="10"/>
      <c r="P88" s="10"/>
    </row>
    <row r="89" spans="1:17" s="9" customFormat="1" x14ac:dyDescent="0.25">
      <c r="A89" s="9" t="s">
        <v>139</v>
      </c>
      <c r="C89" s="9">
        <v>0.1</v>
      </c>
      <c r="D89" s="10"/>
      <c r="L89" s="11"/>
      <c r="M89" s="11"/>
      <c r="N89" s="10"/>
      <c r="O89" s="10"/>
      <c r="P89" s="10"/>
    </row>
    <row r="90" spans="1:17" s="9" customFormat="1" x14ac:dyDescent="0.25">
      <c r="D90" s="10"/>
      <c r="L90" s="11"/>
      <c r="M90" s="11"/>
      <c r="N90" s="10"/>
      <c r="O90" s="10"/>
      <c r="P90" s="10"/>
    </row>
    <row r="91" spans="1:17" s="9" customFormat="1" x14ac:dyDescent="0.25">
      <c r="D91" s="10"/>
      <c r="L91" s="11"/>
      <c r="M91" s="11"/>
      <c r="N91" s="10"/>
      <c r="O91" s="10"/>
      <c r="P91" s="10"/>
    </row>
    <row r="92" spans="1:17" s="9" customFormat="1" x14ac:dyDescent="0.25">
      <c r="D92" s="10"/>
      <c r="L92" s="11"/>
      <c r="M92" s="11"/>
      <c r="N92" s="10"/>
      <c r="O92" s="10"/>
      <c r="P92" s="10"/>
    </row>
    <row r="93" spans="1:17" s="9" customFormat="1" x14ac:dyDescent="0.25">
      <c r="D93" s="10"/>
      <c r="L93" s="11"/>
      <c r="M93" s="11"/>
      <c r="N93" s="10"/>
      <c r="O93" s="10"/>
      <c r="P93" s="10"/>
    </row>
    <row r="94" spans="1:17" s="9" customFormat="1" x14ac:dyDescent="0.25">
      <c r="D94" s="10"/>
      <c r="L94" s="11"/>
      <c r="M94" s="11"/>
      <c r="N94" s="10"/>
      <c r="O94" s="10"/>
      <c r="P94" s="10"/>
    </row>
    <row r="95" spans="1:17" s="9" customFormat="1" x14ac:dyDescent="0.25">
      <c r="D95" s="10"/>
      <c r="L95" s="11"/>
      <c r="M95" s="11"/>
      <c r="N95" s="10"/>
      <c r="O95" s="10"/>
      <c r="P95" s="10"/>
      <c r="Q95" s="9">
        <v>1.6</v>
      </c>
    </row>
    <row r="96" spans="1:17" s="9" customFormat="1" x14ac:dyDescent="0.25">
      <c r="D96" s="10"/>
      <c r="L96" s="11"/>
      <c r="M96" s="11"/>
      <c r="N96" s="10"/>
      <c r="O96" s="10"/>
      <c r="P96" s="10"/>
      <c r="Q96" s="9">
        <v>2</v>
      </c>
    </row>
    <row r="97" spans="4:17" s="9" customFormat="1" x14ac:dyDescent="0.25">
      <c r="D97" s="10"/>
      <c r="L97" s="11"/>
      <c r="M97" s="11"/>
      <c r="N97" s="10"/>
      <c r="O97" s="10"/>
      <c r="P97" s="10"/>
      <c r="Q97" s="9">
        <v>2.5</v>
      </c>
    </row>
    <row r="98" spans="4:17" s="9" customFormat="1" x14ac:dyDescent="0.25">
      <c r="D98" s="10"/>
      <c r="L98" s="11"/>
      <c r="M98" s="11"/>
      <c r="N98" s="10"/>
      <c r="O98" s="10"/>
      <c r="P98" s="10"/>
      <c r="Q98" s="9">
        <v>1.6</v>
      </c>
    </row>
    <row r="99" spans="4:17" s="9" customFormat="1" x14ac:dyDescent="0.25">
      <c r="D99" s="10"/>
      <c r="L99" s="11"/>
      <c r="M99" s="11"/>
      <c r="N99" s="10"/>
      <c r="O99" s="10"/>
      <c r="P99" s="10"/>
      <c r="Q99" s="9">
        <f>SUM(Q95:Q98)</f>
        <v>7.6999999999999993</v>
      </c>
    </row>
    <row r="100" spans="4:17" s="9" customFormat="1" x14ac:dyDescent="0.25">
      <c r="D100" s="10"/>
      <c r="L100" s="11"/>
      <c r="M100" s="11"/>
      <c r="N100" s="10"/>
      <c r="O100" s="10"/>
      <c r="P100" s="10"/>
    </row>
    <row r="101" spans="4:17" s="9" customFormat="1" x14ac:dyDescent="0.25">
      <c r="D101" s="10"/>
      <c r="L101" s="11"/>
      <c r="M101" s="11"/>
      <c r="N101" s="10"/>
      <c r="O101" s="10"/>
      <c r="P101" s="10"/>
    </row>
    <row r="102" spans="4:17" s="9" customFormat="1" x14ac:dyDescent="0.25">
      <c r="D102" s="10"/>
      <c r="L102" s="11"/>
      <c r="M102" s="11"/>
      <c r="N102" s="10"/>
      <c r="O102" s="10"/>
      <c r="P102" s="10"/>
    </row>
    <row r="103" spans="4:17" s="9" customFormat="1" x14ac:dyDescent="0.25">
      <c r="D103" s="10"/>
      <c r="L103" s="11"/>
      <c r="M103" s="11"/>
      <c r="N103" s="10"/>
      <c r="O103" s="10"/>
      <c r="P103" s="10"/>
    </row>
    <row r="104" spans="4:17" s="9" customFormat="1" x14ac:dyDescent="0.25">
      <c r="D104" s="10"/>
      <c r="L104" s="11"/>
      <c r="M104" s="11"/>
      <c r="N104" s="10"/>
      <c r="O104" s="10"/>
      <c r="P104" s="10"/>
    </row>
    <row r="105" spans="4:17" s="9" customFormat="1" x14ac:dyDescent="0.25">
      <c r="D105" s="10"/>
      <c r="L105" s="11"/>
      <c r="M105" s="11"/>
      <c r="N105" s="10"/>
      <c r="O105" s="10"/>
      <c r="P105" s="10"/>
    </row>
    <row r="106" spans="4:17" s="9" customFormat="1" x14ac:dyDescent="0.25">
      <c r="D106" s="10"/>
      <c r="L106" s="11"/>
      <c r="M106" s="11"/>
      <c r="N106" s="10"/>
      <c r="O106" s="10"/>
      <c r="P106" s="10"/>
    </row>
    <row r="107" spans="4:17" s="9" customFormat="1" x14ac:dyDescent="0.25">
      <c r="D107" s="10"/>
      <c r="L107" s="11"/>
      <c r="M107" s="11"/>
      <c r="N107" s="10"/>
      <c r="O107" s="10"/>
      <c r="P107" s="10"/>
    </row>
    <row r="108" spans="4:17" s="9" customFormat="1" x14ac:dyDescent="0.25">
      <c r="D108" s="10"/>
      <c r="L108" s="11"/>
      <c r="M108" s="11"/>
      <c r="N108" s="10"/>
      <c r="O108" s="10"/>
      <c r="P108" s="10"/>
    </row>
    <row r="109" spans="4:17" s="9" customFormat="1" x14ac:dyDescent="0.25">
      <c r="D109" s="10"/>
      <c r="L109" s="11"/>
      <c r="M109" s="11"/>
      <c r="N109" s="10"/>
      <c r="O109" s="10"/>
      <c r="P109" s="10"/>
    </row>
    <row r="110" spans="4:17" s="9" customFormat="1" x14ac:dyDescent="0.25">
      <c r="D110" s="10"/>
      <c r="L110" s="11"/>
      <c r="M110" s="11"/>
      <c r="N110" s="10"/>
      <c r="O110" s="10"/>
      <c r="P110" s="10"/>
    </row>
    <row r="111" spans="4:17" s="9" customFormat="1" x14ac:dyDescent="0.25">
      <c r="D111" s="10"/>
      <c r="L111" s="11"/>
      <c r="M111" s="11"/>
      <c r="N111" s="10"/>
      <c r="O111" s="10"/>
      <c r="P111" s="10"/>
    </row>
    <row r="112" spans="4:17" s="9" customFormat="1" x14ac:dyDescent="0.25">
      <c r="D112" s="10"/>
      <c r="L112" s="11"/>
      <c r="M112" s="11"/>
      <c r="N112" s="10"/>
      <c r="O112" s="10"/>
      <c r="P112" s="10"/>
    </row>
    <row r="113" spans="4:16" s="9" customFormat="1" x14ac:dyDescent="0.25">
      <c r="D113" s="10"/>
      <c r="L113" s="11"/>
      <c r="M113" s="11"/>
      <c r="N113" s="10"/>
      <c r="O113" s="10"/>
      <c r="P113" s="10"/>
    </row>
    <row r="114" spans="4:16" s="9" customFormat="1" x14ac:dyDescent="0.25">
      <c r="D114" s="10"/>
      <c r="L114" s="11"/>
      <c r="M114" s="11"/>
      <c r="N114" s="10"/>
      <c r="O114" s="10"/>
      <c r="P114" s="10"/>
    </row>
    <row r="115" spans="4:16" s="9" customFormat="1" x14ac:dyDescent="0.25">
      <c r="D115" s="10"/>
      <c r="L115" s="11"/>
      <c r="M115" s="11"/>
      <c r="N115" s="10"/>
      <c r="O115" s="10"/>
      <c r="P115" s="10"/>
    </row>
    <row r="116" spans="4:16" s="9" customFormat="1" x14ac:dyDescent="0.25">
      <c r="D116" s="10"/>
      <c r="L116" s="11"/>
      <c r="M116" s="11"/>
      <c r="N116" s="10"/>
      <c r="O116" s="10"/>
      <c r="P116" s="10"/>
    </row>
    <row r="117" spans="4:16" s="9" customFormat="1" x14ac:dyDescent="0.25">
      <c r="D117" s="10"/>
      <c r="L117" s="11"/>
      <c r="M117" s="11"/>
      <c r="N117" s="10"/>
      <c r="O117" s="10"/>
      <c r="P117" s="10"/>
    </row>
    <row r="118" spans="4:16" s="9" customFormat="1" x14ac:dyDescent="0.25">
      <c r="D118" s="10"/>
      <c r="L118" s="11"/>
      <c r="M118" s="11"/>
      <c r="N118" s="10"/>
      <c r="O118" s="10"/>
      <c r="P118" s="10"/>
    </row>
    <row r="119" spans="4:16" s="9" customFormat="1" x14ac:dyDescent="0.25">
      <c r="D119" s="10"/>
      <c r="L119" s="11"/>
      <c r="M119" s="11"/>
      <c r="N119" s="10"/>
      <c r="O119" s="10"/>
      <c r="P119" s="10"/>
    </row>
    <row r="120" spans="4:16" s="9" customFormat="1" x14ac:dyDescent="0.25">
      <c r="D120" s="10"/>
      <c r="L120" s="11"/>
      <c r="M120" s="11"/>
      <c r="N120" s="10"/>
      <c r="O120" s="10"/>
      <c r="P120" s="10"/>
    </row>
    <row r="121" spans="4:16" s="9" customFormat="1" x14ac:dyDescent="0.25">
      <c r="D121" s="10"/>
      <c r="L121" s="11"/>
      <c r="M121" s="11"/>
      <c r="N121" s="10"/>
      <c r="O121" s="10"/>
      <c r="P121" s="10"/>
    </row>
    <row r="122" spans="4:16" s="9" customFormat="1" x14ac:dyDescent="0.25">
      <c r="D122" s="10"/>
      <c r="L122" s="11"/>
      <c r="M122" s="11"/>
      <c r="N122" s="10"/>
      <c r="O122" s="10"/>
      <c r="P122" s="10"/>
    </row>
    <row r="123" spans="4:16" s="9" customFormat="1" x14ac:dyDescent="0.25">
      <c r="D123" s="10"/>
      <c r="L123" s="11"/>
      <c r="M123" s="11"/>
      <c r="N123" s="10"/>
      <c r="O123" s="10"/>
      <c r="P123" s="10"/>
    </row>
    <row r="124" spans="4:16" s="9" customFormat="1" x14ac:dyDescent="0.25">
      <c r="D124" s="10"/>
      <c r="L124" s="11"/>
      <c r="M124" s="11"/>
      <c r="N124" s="10"/>
      <c r="O124" s="10"/>
      <c r="P124" s="10"/>
    </row>
    <row r="125" spans="4:16" s="9" customFormat="1" x14ac:dyDescent="0.25">
      <c r="D125" s="10"/>
      <c r="L125" s="11"/>
      <c r="M125" s="11"/>
      <c r="N125" s="10"/>
      <c r="O125" s="10"/>
      <c r="P125" s="10"/>
    </row>
    <row r="126" spans="4:16" s="9" customFormat="1" x14ac:dyDescent="0.25">
      <c r="D126" s="10"/>
      <c r="L126" s="11"/>
      <c r="M126" s="11"/>
      <c r="N126" s="10"/>
      <c r="O126" s="10"/>
      <c r="P126" s="10"/>
    </row>
    <row r="127" spans="4:16" s="9" customFormat="1" x14ac:dyDescent="0.25">
      <c r="D127" s="10"/>
      <c r="L127" s="11"/>
      <c r="M127" s="11"/>
      <c r="N127" s="10"/>
      <c r="O127" s="10"/>
      <c r="P127" s="10"/>
    </row>
    <row r="128" spans="4:16" s="9" customFormat="1" x14ac:dyDescent="0.25">
      <c r="D128" s="10"/>
      <c r="L128" s="11"/>
      <c r="M128" s="11"/>
      <c r="N128" s="10"/>
      <c r="O128" s="10"/>
      <c r="P128" s="10"/>
    </row>
    <row r="129" spans="4:16" s="9" customFormat="1" x14ac:dyDescent="0.25">
      <c r="D129" s="10"/>
      <c r="L129" s="11"/>
      <c r="M129" s="11"/>
      <c r="N129" s="10"/>
      <c r="O129" s="10"/>
      <c r="P129" s="10"/>
    </row>
    <row r="130" spans="4:16" s="9" customFormat="1" x14ac:dyDescent="0.25">
      <c r="D130" s="10"/>
      <c r="L130" s="11"/>
      <c r="M130" s="11"/>
      <c r="N130" s="10"/>
      <c r="O130" s="10"/>
      <c r="P130" s="10"/>
    </row>
    <row r="131" spans="4:16" s="9" customFormat="1" x14ac:dyDescent="0.25">
      <c r="D131" s="10"/>
      <c r="L131" s="11"/>
      <c r="M131" s="11"/>
      <c r="N131" s="10"/>
      <c r="O131" s="10"/>
      <c r="P131" s="10"/>
    </row>
    <row r="132" spans="4:16" s="9" customFormat="1" x14ac:dyDescent="0.25">
      <c r="D132" s="10"/>
      <c r="L132" s="11"/>
      <c r="M132" s="11"/>
      <c r="N132" s="10"/>
      <c r="O132" s="10"/>
      <c r="P132" s="10"/>
    </row>
    <row r="133" spans="4:16" s="9" customFormat="1" x14ac:dyDescent="0.25">
      <c r="D133" s="10"/>
      <c r="L133" s="11"/>
      <c r="M133" s="11"/>
      <c r="N133" s="10"/>
      <c r="O133" s="10"/>
      <c r="P133" s="10"/>
    </row>
    <row r="134" spans="4:16" s="9" customFormat="1" x14ac:dyDescent="0.25">
      <c r="D134" s="10"/>
      <c r="L134" s="11"/>
      <c r="M134" s="11"/>
      <c r="N134" s="10"/>
      <c r="O134" s="10"/>
      <c r="P134" s="10"/>
    </row>
    <row r="135" spans="4:16" s="9" customFormat="1" x14ac:dyDescent="0.25">
      <c r="D135" s="10"/>
      <c r="L135" s="11"/>
      <c r="M135" s="11"/>
      <c r="N135" s="10"/>
      <c r="O135" s="10"/>
      <c r="P135" s="10"/>
    </row>
    <row r="136" spans="4:16" s="9" customFormat="1" x14ac:dyDescent="0.25">
      <c r="D136" s="10"/>
      <c r="L136" s="11"/>
      <c r="M136" s="11"/>
      <c r="N136" s="10"/>
      <c r="O136" s="10"/>
      <c r="P136" s="10"/>
    </row>
    <row r="137" spans="4:16" s="9" customFormat="1" x14ac:dyDescent="0.25">
      <c r="D137" s="10"/>
      <c r="L137" s="11"/>
      <c r="M137" s="11"/>
      <c r="N137" s="10"/>
      <c r="O137" s="10"/>
      <c r="P137" s="10"/>
    </row>
    <row r="138" spans="4:16" s="9" customFormat="1" x14ac:dyDescent="0.25">
      <c r="D138" s="10"/>
      <c r="L138" s="11"/>
      <c r="M138" s="11"/>
      <c r="N138" s="10"/>
      <c r="O138" s="10"/>
      <c r="P138" s="10"/>
    </row>
    <row r="139" spans="4:16" s="9" customFormat="1" x14ac:dyDescent="0.25">
      <c r="D139" s="10"/>
      <c r="L139" s="11"/>
      <c r="M139" s="11"/>
      <c r="N139" s="10"/>
      <c r="O139" s="10"/>
      <c r="P139" s="10"/>
    </row>
    <row r="140" spans="4:16" s="9" customFormat="1" x14ac:dyDescent="0.25">
      <c r="D140" s="10"/>
      <c r="L140" s="11"/>
      <c r="M140" s="11"/>
      <c r="N140" s="10"/>
      <c r="O140" s="10"/>
      <c r="P140" s="10"/>
    </row>
    <row r="141" spans="4:16" s="9" customFormat="1" x14ac:dyDescent="0.25">
      <c r="D141" s="10"/>
      <c r="L141" s="11"/>
      <c r="M141" s="11"/>
      <c r="N141" s="10"/>
      <c r="O141" s="10"/>
      <c r="P141" s="10"/>
    </row>
    <row r="142" spans="4:16" s="9" customFormat="1" x14ac:dyDescent="0.25">
      <c r="D142" s="10"/>
      <c r="L142" s="11"/>
      <c r="M142" s="11"/>
      <c r="N142" s="10"/>
      <c r="O142" s="10"/>
      <c r="P142" s="10"/>
    </row>
    <row r="143" spans="4:16" s="9" customFormat="1" x14ac:dyDescent="0.25">
      <c r="D143" s="10"/>
      <c r="L143" s="11"/>
      <c r="M143" s="11"/>
      <c r="N143" s="10"/>
      <c r="O143" s="10"/>
      <c r="P143" s="10"/>
    </row>
    <row r="144" spans="4:16" s="9" customFormat="1" x14ac:dyDescent="0.25">
      <c r="D144" s="10"/>
      <c r="L144" s="11"/>
      <c r="M144" s="11"/>
      <c r="N144" s="10"/>
      <c r="O144" s="10"/>
      <c r="P144" s="10"/>
    </row>
    <row r="145" spans="4:16" s="9" customFormat="1" x14ac:dyDescent="0.25">
      <c r="D145" s="10"/>
      <c r="L145" s="11"/>
      <c r="M145" s="11"/>
      <c r="N145" s="10"/>
      <c r="O145" s="10"/>
      <c r="P145" s="10"/>
    </row>
    <row r="146" spans="4:16" s="9" customFormat="1" x14ac:dyDescent="0.25">
      <c r="D146" s="10"/>
      <c r="L146" s="11"/>
      <c r="M146" s="11"/>
      <c r="N146" s="10"/>
      <c r="O146" s="10"/>
      <c r="P146" s="10"/>
    </row>
    <row r="147" spans="4:16" s="9" customFormat="1" x14ac:dyDescent="0.25">
      <c r="D147" s="10"/>
      <c r="L147" s="11"/>
      <c r="M147" s="11"/>
      <c r="N147" s="10"/>
      <c r="O147" s="10"/>
      <c r="P147" s="10"/>
    </row>
    <row r="148" spans="4:16" s="9" customFormat="1" x14ac:dyDescent="0.25">
      <c r="D148" s="10"/>
      <c r="L148" s="11"/>
      <c r="M148" s="11"/>
      <c r="N148" s="10"/>
      <c r="O148" s="10"/>
      <c r="P148" s="10"/>
    </row>
    <row r="149" spans="4:16" s="9" customFormat="1" x14ac:dyDescent="0.25">
      <c r="D149" s="10"/>
      <c r="L149" s="11"/>
      <c r="M149" s="11"/>
      <c r="N149" s="10"/>
      <c r="O149" s="10"/>
      <c r="P149" s="10"/>
    </row>
    <row r="150" spans="4:16" s="9" customFormat="1" x14ac:dyDescent="0.25">
      <c r="D150" s="10"/>
      <c r="L150" s="11"/>
      <c r="M150" s="11"/>
      <c r="N150" s="10"/>
      <c r="O150" s="10"/>
      <c r="P150" s="10"/>
    </row>
    <row r="151" spans="4:16" s="9" customFormat="1" x14ac:dyDescent="0.25">
      <c r="D151" s="10"/>
      <c r="L151" s="11"/>
      <c r="M151" s="11"/>
      <c r="N151" s="10"/>
      <c r="O151" s="10"/>
      <c r="P151" s="10"/>
    </row>
    <row r="152" spans="4:16" s="9" customFormat="1" x14ac:dyDescent="0.25">
      <c r="D152" s="10"/>
      <c r="L152" s="11"/>
      <c r="M152" s="11"/>
      <c r="N152" s="10"/>
      <c r="O152" s="10"/>
      <c r="P152" s="10"/>
    </row>
    <row r="153" spans="4:16" s="9" customFormat="1" x14ac:dyDescent="0.25">
      <c r="D153" s="10"/>
      <c r="L153" s="11"/>
      <c r="M153" s="11"/>
      <c r="N153" s="10"/>
      <c r="O153" s="10"/>
      <c r="P153" s="10"/>
    </row>
    <row r="154" spans="4:16" s="9" customFormat="1" x14ac:dyDescent="0.25">
      <c r="D154" s="10"/>
      <c r="L154" s="11"/>
      <c r="M154" s="11"/>
      <c r="N154" s="10"/>
      <c r="O154" s="10"/>
      <c r="P154" s="10"/>
    </row>
    <row r="155" spans="4:16" s="9" customFormat="1" x14ac:dyDescent="0.25">
      <c r="D155" s="10"/>
      <c r="L155" s="11"/>
      <c r="M155" s="11"/>
      <c r="N155" s="10"/>
      <c r="O155" s="10"/>
      <c r="P155" s="10"/>
    </row>
    <row r="156" spans="4:16" s="9" customFormat="1" x14ac:dyDescent="0.25">
      <c r="D156" s="10"/>
      <c r="L156" s="11"/>
      <c r="M156" s="11"/>
      <c r="N156" s="10"/>
      <c r="O156" s="10"/>
      <c r="P156" s="10"/>
    </row>
    <row r="157" spans="4:16" s="9" customFormat="1" x14ac:dyDescent="0.25">
      <c r="D157" s="10"/>
      <c r="L157" s="11"/>
      <c r="M157" s="11"/>
      <c r="N157" s="10"/>
      <c r="O157" s="10"/>
      <c r="P157" s="10"/>
    </row>
    <row r="158" spans="4:16" s="9" customFormat="1" x14ac:dyDescent="0.25">
      <c r="D158" s="10"/>
      <c r="L158" s="11"/>
      <c r="M158" s="11"/>
      <c r="N158" s="10"/>
      <c r="O158" s="10"/>
      <c r="P158" s="10"/>
    </row>
    <row r="159" spans="4:16" s="9" customFormat="1" x14ac:dyDescent="0.25">
      <c r="D159" s="10"/>
      <c r="L159" s="11"/>
      <c r="M159" s="11"/>
      <c r="N159" s="10"/>
      <c r="O159" s="10"/>
      <c r="P159" s="10"/>
    </row>
    <row r="160" spans="4:16" s="9" customFormat="1" x14ac:dyDescent="0.25">
      <c r="D160" s="10"/>
      <c r="L160" s="11"/>
      <c r="M160" s="11"/>
      <c r="N160" s="10"/>
      <c r="O160" s="10"/>
      <c r="P160" s="10"/>
    </row>
    <row r="161" spans="4:16" s="9" customFormat="1" x14ac:dyDescent="0.25">
      <c r="D161" s="10"/>
      <c r="L161" s="11"/>
      <c r="M161" s="11"/>
      <c r="N161" s="10"/>
      <c r="O161" s="10"/>
      <c r="P161" s="10"/>
    </row>
    <row r="162" spans="4:16" s="9" customFormat="1" x14ac:dyDescent="0.25">
      <c r="D162" s="10"/>
      <c r="L162" s="11"/>
      <c r="M162" s="11"/>
      <c r="N162" s="10"/>
      <c r="O162" s="10"/>
      <c r="P162" s="10"/>
    </row>
    <row r="163" spans="4:16" s="9" customFormat="1" x14ac:dyDescent="0.25">
      <c r="D163" s="10"/>
      <c r="L163" s="11"/>
      <c r="M163" s="11"/>
      <c r="N163" s="10"/>
      <c r="O163" s="10"/>
      <c r="P163" s="10"/>
    </row>
    <row r="164" spans="4:16" s="9" customFormat="1" x14ac:dyDescent="0.25">
      <c r="D164" s="10"/>
      <c r="L164" s="11"/>
      <c r="M164" s="11"/>
      <c r="N164" s="10"/>
      <c r="O164" s="10"/>
      <c r="P164" s="10"/>
    </row>
    <row r="165" spans="4:16" s="9" customFormat="1" x14ac:dyDescent="0.25">
      <c r="D165" s="10"/>
      <c r="L165" s="11"/>
      <c r="M165" s="11"/>
      <c r="N165" s="10"/>
      <c r="O165" s="10"/>
      <c r="P165" s="10"/>
    </row>
    <row r="166" spans="4:16" s="9" customFormat="1" x14ac:dyDescent="0.25">
      <c r="D166" s="10"/>
      <c r="L166" s="11"/>
      <c r="M166" s="11"/>
      <c r="N166" s="10"/>
      <c r="O166" s="10"/>
      <c r="P166" s="10"/>
    </row>
    <row r="167" spans="4:16" s="9" customFormat="1" x14ac:dyDescent="0.25">
      <c r="D167" s="10"/>
      <c r="L167" s="11"/>
      <c r="M167" s="11"/>
      <c r="N167" s="10"/>
      <c r="O167" s="10"/>
      <c r="P167" s="10"/>
    </row>
    <row r="168" spans="4:16" s="9" customFormat="1" x14ac:dyDescent="0.25">
      <c r="D168" s="10"/>
      <c r="L168" s="11"/>
      <c r="M168" s="11"/>
      <c r="N168" s="10"/>
      <c r="O168" s="10"/>
      <c r="P168" s="10"/>
    </row>
    <row r="169" spans="4:16" s="9" customFormat="1" x14ac:dyDescent="0.25">
      <c r="D169" s="10"/>
      <c r="L169" s="11"/>
      <c r="M169" s="11"/>
      <c r="N169" s="10"/>
      <c r="O169" s="10"/>
      <c r="P169" s="10"/>
    </row>
    <row r="170" spans="4:16" s="9" customFormat="1" x14ac:dyDescent="0.25">
      <c r="D170" s="10"/>
      <c r="L170" s="11"/>
      <c r="M170" s="11"/>
      <c r="N170" s="10"/>
      <c r="O170" s="10"/>
      <c r="P170" s="10"/>
    </row>
    <row r="171" spans="4:16" s="9" customFormat="1" x14ac:dyDescent="0.25">
      <c r="D171" s="10"/>
      <c r="L171" s="11"/>
      <c r="M171" s="11"/>
      <c r="N171" s="10"/>
      <c r="O171" s="10"/>
      <c r="P171" s="10"/>
    </row>
    <row r="172" spans="4:16" s="9" customFormat="1" x14ac:dyDescent="0.25">
      <c r="D172" s="10"/>
      <c r="L172" s="11"/>
      <c r="M172" s="11"/>
      <c r="N172" s="10"/>
      <c r="O172" s="10"/>
      <c r="P172" s="10"/>
    </row>
    <row r="173" spans="4:16" s="9" customFormat="1" x14ac:dyDescent="0.25">
      <c r="D173" s="10"/>
      <c r="L173" s="11"/>
      <c r="M173" s="11"/>
      <c r="N173" s="10"/>
      <c r="O173" s="10"/>
      <c r="P173" s="10"/>
    </row>
    <row r="174" spans="4:16" s="9" customFormat="1" x14ac:dyDescent="0.25">
      <c r="D174" s="10"/>
      <c r="L174" s="11"/>
      <c r="M174" s="11"/>
      <c r="N174" s="10"/>
      <c r="O174" s="10"/>
      <c r="P174" s="10"/>
    </row>
    <row r="175" spans="4:16" s="9" customFormat="1" x14ac:dyDescent="0.25">
      <c r="D175" s="10"/>
      <c r="L175" s="11"/>
      <c r="M175" s="11"/>
      <c r="N175" s="10"/>
      <c r="O175" s="10"/>
      <c r="P175" s="10"/>
    </row>
    <row r="176" spans="4:16" s="9" customFormat="1" x14ac:dyDescent="0.25">
      <c r="D176" s="10"/>
      <c r="L176" s="11"/>
      <c r="M176" s="11"/>
      <c r="N176" s="10"/>
      <c r="O176" s="10"/>
      <c r="P176" s="10"/>
    </row>
    <row r="177" spans="4:16" s="9" customFormat="1" x14ac:dyDescent="0.25">
      <c r="D177" s="10"/>
      <c r="L177" s="11"/>
      <c r="M177" s="11"/>
      <c r="N177" s="10"/>
      <c r="O177" s="10"/>
      <c r="P177" s="10"/>
    </row>
    <row r="178" spans="4:16" s="9" customFormat="1" x14ac:dyDescent="0.25">
      <c r="D178" s="10"/>
      <c r="L178" s="11"/>
      <c r="M178" s="11"/>
      <c r="N178" s="10"/>
      <c r="O178" s="10"/>
      <c r="P178" s="10"/>
    </row>
    <row r="179" spans="4:16" s="9" customFormat="1" x14ac:dyDescent="0.25">
      <c r="D179" s="10"/>
      <c r="L179" s="11"/>
      <c r="M179" s="11"/>
      <c r="N179" s="10"/>
      <c r="O179" s="10"/>
      <c r="P179" s="10"/>
    </row>
    <row r="180" spans="4:16" s="9" customFormat="1" x14ac:dyDescent="0.25">
      <c r="D180" s="10"/>
      <c r="L180" s="11"/>
      <c r="M180" s="11"/>
      <c r="N180" s="10"/>
      <c r="O180" s="10"/>
      <c r="P180" s="10"/>
    </row>
    <row r="181" spans="4:16" s="9" customFormat="1" x14ac:dyDescent="0.25">
      <c r="D181" s="10"/>
      <c r="L181" s="11"/>
      <c r="M181" s="11"/>
      <c r="N181" s="10"/>
      <c r="O181" s="10"/>
      <c r="P181" s="10"/>
    </row>
    <row r="182" spans="4:16" s="9" customFormat="1" x14ac:dyDescent="0.25">
      <c r="D182" s="10"/>
      <c r="L182" s="11"/>
      <c r="M182" s="11"/>
      <c r="N182" s="10"/>
      <c r="O182" s="10"/>
      <c r="P182" s="10"/>
    </row>
    <row r="183" spans="4:16" s="9" customFormat="1" x14ac:dyDescent="0.25">
      <c r="D183" s="10"/>
      <c r="L183" s="11"/>
      <c r="M183" s="11"/>
      <c r="N183" s="10"/>
      <c r="O183" s="10"/>
      <c r="P183" s="10"/>
    </row>
    <row r="184" spans="4:16" s="9" customFormat="1" x14ac:dyDescent="0.25">
      <c r="D184" s="10"/>
      <c r="L184" s="11"/>
      <c r="M184" s="11"/>
      <c r="N184" s="10"/>
      <c r="O184" s="10"/>
      <c r="P184" s="10"/>
    </row>
    <row r="185" spans="4:16" s="9" customFormat="1" x14ac:dyDescent="0.25">
      <c r="D185" s="10"/>
      <c r="L185" s="11"/>
      <c r="M185" s="11"/>
      <c r="N185" s="10"/>
      <c r="O185" s="10"/>
      <c r="P185" s="10"/>
    </row>
    <row r="186" spans="4:16" s="9" customFormat="1" x14ac:dyDescent="0.25">
      <c r="D186" s="10"/>
      <c r="L186" s="11"/>
      <c r="M186" s="11"/>
      <c r="N186" s="10"/>
      <c r="O186" s="10"/>
      <c r="P186" s="10"/>
    </row>
    <row r="187" spans="4:16" s="9" customFormat="1" x14ac:dyDescent="0.25">
      <c r="D187" s="10"/>
      <c r="L187" s="11"/>
      <c r="M187" s="11"/>
      <c r="N187" s="10"/>
      <c r="O187" s="10"/>
      <c r="P187" s="10"/>
    </row>
    <row r="188" spans="4:16" s="9" customFormat="1" x14ac:dyDescent="0.25">
      <c r="D188" s="10"/>
      <c r="L188" s="11"/>
      <c r="M188" s="11"/>
      <c r="N188" s="10"/>
      <c r="O188" s="10"/>
      <c r="P188" s="10"/>
    </row>
    <row r="189" spans="4:16" s="9" customFormat="1" x14ac:dyDescent="0.25">
      <c r="D189" s="10"/>
      <c r="L189" s="11"/>
      <c r="M189" s="11"/>
      <c r="N189" s="10"/>
      <c r="O189" s="10"/>
      <c r="P189" s="10"/>
    </row>
    <row r="190" spans="4:16" s="9" customFormat="1" x14ac:dyDescent="0.25">
      <c r="D190" s="10"/>
      <c r="L190" s="11"/>
      <c r="M190" s="11"/>
      <c r="N190" s="10"/>
      <c r="O190" s="10"/>
      <c r="P190" s="10"/>
    </row>
    <row r="191" spans="4:16" s="9" customFormat="1" x14ac:dyDescent="0.25">
      <c r="D191" s="10"/>
      <c r="L191" s="11"/>
      <c r="M191" s="11"/>
      <c r="N191" s="10"/>
      <c r="O191" s="10"/>
      <c r="P191" s="10"/>
    </row>
    <row r="192" spans="4:16" s="9" customFormat="1" x14ac:dyDescent="0.25">
      <c r="D192" s="10"/>
      <c r="L192" s="11"/>
      <c r="M192" s="11"/>
      <c r="N192" s="10"/>
      <c r="O192" s="10"/>
      <c r="P192" s="10"/>
    </row>
    <row r="193" spans="4:16" s="9" customFormat="1" x14ac:dyDescent="0.25">
      <c r="D193" s="10"/>
      <c r="L193" s="11"/>
      <c r="M193" s="11"/>
      <c r="N193" s="10"/>
      <c r="O193" s="10"/>
      <c r="P193" s="10"/>
    </row>
    <row r="194" spans="4:16" s="9" customFormat="1" x14ac:dyDescent="0.25">
      <c r="D194" s="10"/>
      <c r="L194" s="11"/>
      <c r="M194" s="11"/>
      <c r="N194" s="10"/>
      <c r="O194" s="10"/>
      <c r="P194" s="10"/>
    </row>
    <row r="195" spans="4:16" s="9" customFormat="1" x14ac:dyDescent="0.25">
      <c r="D195" s="10"/>
      <c r="L195" s="11"/>
      <c r="M195" s="11"/>
      <c r="N195" s="10"/>
      <c r="O195" s="10"/>
      <c r="P195" s="10"/>
    </row>
    <row r="196" spans="4:16" s="9" customFormat="1" x14ac:dyDescent="0.25">
      <c r="D196" s="10"/>
      <c r="L196" s="11"/>
      <c r="M196" s="11"/>
      <c r="N196" s="10"/>
      <c r="O196" s="10"/>
      <c r="P196" s="10"/>
    </row>
    <row r="197" spans="4:16" s="9" customFormat="1" x14ac:dyDescent="0.25">
      <c r="D197" s="10"/>
      <c r="L197" s="11"/>
      <c r="M197" s="11"/>
      <c r="N197" s="10"/>
      <c r="O197" s="10"/>
      <c r="P197" s="10"/>
    </row>
    <row r="198" spans="4:16" s="9" customFormat="1" x14ac:dyDescent="0.25">
      <c r="D198" s="10"/>
      <c r="L198" s="11"/>
      <c r="M198" s="11"/>
      <c r="N198" s="10"/>
      <c r="O198" s="10"/>
      <c r="P198" s="10"/>
    </row>
    <row r="199" spans="4:16" s="9" customFormat="1" x14ac:dyDescent="0.25">
      <c r="D199" s="10"/>
      <c r="L199" s="11"/>
      <c r="M199" s="11"/>
      <c r="N199" s="10"/>
      <c r="O199" s="10"/>
      <c r="P199" s="10"/>
    </row>
    <row r="200" spans="4:16" s="9" customFormat="1" x14ac:dyDescent="0.25">
      <c r="D200" s="10"/>
      <c r="L200" s="11"/>
      <c r="M200" s="11"/>
      <c r="N200" s="10"/>
      <c r="O200" s="10"/>
      <c r="P200" s="10"/>
    </row>
    <row r="201" spans="4:16" s="9" customFormat="1" x14ac:dyDescent="0.25">
      <c r="D201" s="10"/>
      <c r="L201" s="11"/>
      <c r="M201" s="11"/>
      <c r="N201" s="10"/>
      <c r="O201" s="10"/>
      <c r="P201" s="10"/>
    </row>
    <row r="202" spans="4:16" s="9" customFormat="1" x14ac:dyDescent="0.25">
      <c r="D202" s="10"/>
      <c r="L202" s="11"/>
      <c r="M202" s="11"/>
      <c r="N202" s="10"/>
      <c r="O202" s="10"/>
      <c r="P202" s="10"/>
    </row>
    <row r="203" spans="4:16" s="9" customFormat="1" x14ac:dyDescent="0.25">
      <c r="D203" s="10"/>
      <c r="L203" s="11"/>
      <c r="M203" s="11"/>
      <c r="N203" s="10"/>
      <c r="O203" s="10"/>
      <c r="P203" s="10"/>
    </row>
    <row r="204" spans="4:16" s="9" customFormat="1" x14ac:dyDescent="0.25">
      <c r="D204" s="10"/>
      <c r="L204" s="11"/>
      <c r="M204" s="11"/>
      <c r="N204" s="10"/>
      <c r="O204" s="10"/>
      <c r="P204" s="10"/>
    </row>
    <row r="205" spans="4:16" s="9" customFormat="1" x14ac:dyDescent="0.25">
      <c r="D205" s="10"/>
      <c r="L205" s="11"/>
      <c r="M205" s="11"/>
      <c r="N205" s="10"/>
      <c r="O205" s="10"/>
      <c r="P205" s="10"/>
    </row>
    <row r="206" spans="4:16" s="9" customFormat="1" x14ac:dyDescent="0.25">
      <c r="D206" s="10"/>
      <c r="L206" s="11"/>
      <c r="M206" s="11"/>
      <c r="N206" s="10"/>
      <c r="O206" s="10"/>
      <c r="P206" s="10"/>
    </row>
    <row r="207" spans="4:16" s="9" customFormat="1" x14ac:dyDescent="0.25">
      <c r="D207" s="10"/>
      <c r="L207" s="11"/>
      <c r="M207" s="11"/>
      <c r="N207" s="10"/>
      <c r="O207" s="10"/>
      <c r="P207" s="10"/>
    </row>
    <row r="208" spans="4:16" s="9" customFormat="1" x14ac:dyDescent="0.25">
      <c r="D208" s="10"/>
      <c r="L208" s="11"/>
      <c r="M208" s="11"/>
      <c r="N208" s="10"/>
      <c r="O208" s="10"/>
      <c r="P208" s="10"/>
    </row>
    <row r="209" spans="4:16" s="9" customFormat="1" x14ac:dyDescent="0.25">
      <c r="D209" s="10"/>
      <c r="L209" s="11"/>
      <c r="M209" s="11"/>
      <c r="N209" s="10"/>
      <c r="O209" s="10"/>
      <c r="P209" s="10"/>
    </row>
    <row r="210" spans="4:16" s="9" customFormat="1" x14ac:dyDescent="0.25">
      <c r="D210" s="10"/>
      <c r="L210" s="11"/>
      <c r="M210" s="11"/>
      <c r="N210" s="10"/>
      <c r="O210" s="10"/>
      <c r="P210" s="10"/>
    </row>
    <row r="211" spans="4:16" s="9" customFormat="1" x14ac:dyDescent="0.25">
      <c r="D211" s="10"/>
      <c r="L211" s="11"/>
      <c r="M211" s="11"/>
      <c r="N211" s="10"/>
      <c r="O211" s="10"/>
      <c r="P211" s="10"/>
    </row>
    <row r="212" spans="4:16" s="9" customFormat="1" x14ac:dyDescent="0.25">
      <c r="D212" s="10"/>
      <c r="L212" s="11"/>
      <c r="M212" s="11"/>
      <c r="N212" s="10"/>
      <c r="O212" s="10"/>
      <c r="P212" s="10"/>
    </row>
    <row r="213" spans="4:16" s="9" customFormat="1" x14ac:dyDescent="0.25">
      <c r="D213" s="10"/>
      <c r="L213" s="11"/>
      <c r="M213" s="11"/>
      <c r="N213" s="10"/>
      <c r="O213" s="10"/>
      <c r="P213" s="10"/>
    </row>
    <row r="214" spans="4:16" s="9" customFormat="1" x14ac:dyDescent="0.25">
      <c r="D214" s="10"/>
      <c r="L214" s="11"/>
      <c r="M214" s="11"/>
      <c r="N214" s="10"/>
      <c r="O214" s="10"/>
      <c r="P214" s="10"/>
    </row>
    <row r="215" spans="4:16" s="9" customFormat="1" x14ac:dyDescent="0.25">
      <c r="D215" s="10"/>
      <c r="L215" s="11"/>
      <c r="M215" s="11"/>
      <c r="N215" s="10"/>
      <c r="O215" s="10"/>
      <c r="P215" s="10"/>
    </row>
    <row r="216" spans="4:16" s="9" customFormat="1" x14ac:dyDescent="0.25">
      <c r="D216" s="10"/>
      <c r="L216" s="11"/>
      <c r="M216" s="11"/>
      <c r="N216" s="10"/>
      <c r="O216" s="10"/>
      <c r="P216" s="10"/>
    </row>
    <row r="217" spans="4:16" s="9" customFormat="1" x14ac:dyDescent="0.25">
      <c r="D217" s="10"/>
      <c r="L217" s="11"/>
      <c r="M217" s="11"/>
      <c r="N217" s="10"/>
      <c r="O217" s="10"/>
      <c r="P217" s="10"/>
    </row>
    <row r="218" spans="4:16" s="9" customFormat="1" x14ac:dyDescent="0.25">
      <c r="D218" s="10"/>
      <c r="L218" s="11"/>
      <c r="M218" s="11"/>
      <c r="N218" s="10"/>
      <c r="O218" s="10"/>
      <c r="P218" s="10"/>
    </row>
    <row r="219" spans="4:16" s="9" customFormat="1" x14ac:dyDescent="0.25">
      <c r="D219" s="10"/>
      <c r="L219" s="11"/>
      <c r="M219" s="11"/>
      <c r="N219" s="10"/>
      <c r="O219" s="10"/>
      <c r="P219" s="10"/>
    </row>
    <row r="220" spans="4:16" s="9" customFormat="1" x14ac:dyDescent="0.25">
      <c r="D220" s="10"/>
      <c r="L220" s="11"/>
      <c r="M220" s="11"/>
      <c r="N220" s="10"/>
      <c r="O220" s="10"/>
      <c r="P220" s="10"/>
    </row>
    <row r="221" spans="4:16" s="9" customFormat="1" x14ac:dyDescent="0.25">
      <c r="D221" s="10"/>
      <c r="L221" s="11"/>
      <c r="M221" s="11"/>
      <c r="N221" s="10"/>
      <c r="O221" s="10"/>
      <c r="P221" s="10"/>
    </row>
    <row r="222" spans="4:16" s="9" customFormat="1" x14ac:dyDescent="0.25">
      <c r="D222" s="10"/>
      <c r="L222" s="11"/>
      <c r="M222" s="11"/>
      <c r="N222" s="10"/>
      <c r="O222" s="10"/>
      <c r="P222" s="10"/>
    </row>
    <row r="223" spans="4:16" s="9" customFormat="1" x14ac:dyDescent="0.25">
      <c r="D223" s="10"/>
      <c r="L223" s="11"/>
      <c r="M223" s="11"/>
      <c r="N223" s="10"/>
      <c r="O223" s="10"/>
      <c r="P223" s="10"/>
    </row>
    <row r="224" spans="4:16" s="9" customFormat="1" x14ac:dyDescent="0.25">
      <c r="D224" s="10"/>
      <c r="L224" s="11"/>
      <c r="M224" s="11"/>
      <c r="N224" s="10"/>
      <c r="O224" s="10"/>
      <c r="P224" s="10"/>
    </row>
    <row r="225" spans="4:16" s="9" customFormat="1" x14ac:dyDescent="0.25">
      <c r="D225" s="10"/>
      <c r="L225" s="11"/>
      <c r="M225" s="11"/>
      <c r="N225" s="10"/>
      <c r="O225" s="10"/>
      <c r="P225" s="10"/>
    </row>
    <row r="226" spans="4:16" s="9" customFormat="1" x14ac:dyDescent="0.25">
      <c r="D226" s="10"/>
      <c r="L226" s="11"/>
      <c r="M226" s="11"/>
      <c r="N226" s="10"/>
      <c r="O226" s="10"/>
      <c r="P226" s="10"/>
    </row>
    <row r="227" spans="4:16" s="9" customFormat="1" x14ac:dyDescent="0.25">
      <c r="D227" s="10"/>
      <c r="L227" s="11"/>
      <c r="M227" s="11"/>
      <c r="N227" s="10"/>
      <c r="O227" s="10"/>
      <c r="P227" s="10"/>
    </row>
    <row r="228" spans="4:16" s="9" customFormat="1" x14ac:dyDescent="0.25">
      <c r="D228" s="10"/>
      <c r="L228" s="11"/>
      <c r="M228" s="11"/>
      <c r="N228" s="10"/>
      <c r="O228" s="10"/>
      <c r="P228" s="10"/>
    </row>
    <row r="229" spans="4:16" s="9" customFormat="1" x14ac:dyDescent="0.25">
      <c r="D229" s="10"/>
      <c r="L229" s="11"/>
      <c r="M229" s="11"/>
      <c r="N229" s="10"/>
      <c r="O229" s="10"/>
      <c r="P229" s="10"/>
    </row>
    <row r="230" spans="4:16" s="9" customFormat="1" x14ac:dyDescent="0.25">
      <c r="D230" s="10"/>
      <c r="L230" s="11"/>
      <c r="M230" s="11"/>
      <c r="N230" s="10"/>
      <c r="O230" s="10"/>
      <c r="P230" s="10"/>
    </row>
    <row r="231" spans="4:16" s="9" customFormat="1" x14ac:dyDescent="0.25">
      <c r="D231" s="10"/>
      <c r="L231" s="11"/>
      <c r="M231" s="11"/>
      <c r="N231" s="10"/>
      <c r="O231" s="10"/>
      <c r="P231" s="10"/>
    </row>
    <row r="232" spans="4:16" s="9" customFormat="1" x14ac:dyDescent="0.25">
      <c r="D232" s="10"/>
      <c r="L232" s="11"/>
      <c r="M232" s="11"/>
      <c r="N232" s="10"/>
      <c r="O232" s="10"/>
      <c r="P232" s="10"/>
    </row>
    <row r="233" spans="4:16" s="9" customFormat="1" x14ac:dyDescent="0.25">
      <c r="D233" s="10"/>
      <c r="L233" s="11"/>
      <c r="M233" s="11"/>
      <c r="N233" s="10"/>
      <c r="O233" s="10"/>
      <c r="P233" s="10"/>
    </row>
    <row r="234" spans="4:16" s="9" customFormat="1" x14ac:dyDescent="0.25">
      <c r="D234" s="10"/>
      <c r="L234" s="11"/>
      <c r="M234" s="11"/>
      <c r="N234" s="10"/>
      <c r="O234" s="10"/>
      <c r="P234" s="10"/>
    </row>
    <row r="235" spans="4:16" s="9" customFormat="1" x14ac:dyDescent="0.25">
      <c r="D235" s="10"/>
      <c r="L235" s="11"/>
      <c r="M235" s="11"/>
      <c r="N235" s="10"/>
      <c r="O235" s="10"/>
      <c r="P235" s="10"/>
    </row>
    <row r="236" spans="4:16" s="9" customFormat="1" x14ac:dyDescent="0.25">
      <c r="D236" s="10"/>
      <c r="L236" s="11"/>
      <c r="M236" s="11"/>
      <c r="N236" s="10"/>
      <c r="O236" s="10"/>
      <c r="P236" s="10"/>
    </row>
    <row r="237" spans="4:16" s="9" customFormat="1" x14ac:dyDescent="0.25">
      <c r="D237" s="10"/>
      <c r="L237" s="11"/>
      <c r="M237" s="11"/>
      <c r="N237" s="10"/>
      <c r="O237" s="10"/>
      <c r="P237" s="10"/>
    </row>
    <row r="238" spans="4:16" s="9" customFormat="1" x14ac:dyDescent="0.25">
      <c r="D238" s="10"/>
      <c r="L238" s="11"/>
      <c r="M238" s="11"/>
      <c r="N238" s="10"/>
      <c r="O238" s="10"/>
      <c r="P238" s="10"/>
    </row>
    <row r="239" spans="4:16" s="9" customFormat="1" x14ac:dyDescent="0.25">
      <c r="D239" s="10"/>
      <c r="L239" s="11"/>
      <c r="M239" s="11"/>
      <c r="N239" s="10"/>
      <c r="O239" s="10"/>
      <c r="P239" s="10"/>
    </row>
    <row r="240" spans="4:16" s="9" customFormat="1" x14ac:dyDescent="0.25">
      <c r="D240" s="10"/>
      <c r="L240" s="11"/>
      <c r="M240" s="11"/>
      <c r="N240" s="10"/>
      <c r="O240" s="10"/>
      <c r="P240" s="10"/>
    </row>
    <row r="241" spans="4:16" s="9" customFormat="1" x14ac:dyDescent="0.25">
      <c r="D241" s="10"/>
      <c r="L241" s="11"/>
      <c r="M241" s="11"/>
      <c r="N241" s="10"/>
      <c r="O241" s="10"/>
      <c r="P241" s="10"/>
    </row>
    <row r="242" spans="4:16" s="9" customFormat="1" x14ac:dyDescent="0.25">
      <c r="D242" s="10"/>
      <c r="L242" s="11"/>
      <c r="M242" s="11"/>
      <c r="N242" s="10"/>
      <c r="O242" s="10"/>
      <c r="P242" s="10"/>
    </row>
    <row r="243" spans="4:16" s="9" customFormat="1" x14ac:dyDescent="0.25">
      <c r="D243" s="10"/>
      <c r="L243" s="11"/>
      <c r="M243" s="11"/>
      <c r="N243" s="10"/>
      <c r="O243" s="10"/>
      <c r="P243" s="10"/>
    </row>
    <row r="244" spans="4:16" s="9" customFormat="1" x14ac:dyDescent="0.25">
      <c r="D244" s="10"/>
      <c r="L244" s="11"/>
      <c r="M244" s="11"/>
      <c r="N244" s="10"/>
      <c r="O244" s="10"/>
      <c r="P244" s="10"/>
    </row>
    <row r="245" spans="4:16" s="9" customFormat="1" x14ac:dyDescent="0.25">
      <c r="D245" s="10"/>
      <c r="L245" s="11"/>
      <c r="M245" s="11"/>
      <c r="N245" s="10"/>
      <c r="O245" s="10"/>
      <c r="P245" s="10"/>
    </row>
    <row r="246" spans="4:16" s="9" customFormat="1" x14ac:dyDescent="0.25">
      <c r="D246" s="10"/>
      <c r="L246" s="11"/>
      <c r="M246" s="11"/>
      <c r="N246" s="10"/>
      <c r="O246" s="10"/>
      <c r="P246" s="10"/>
    </row>
    <row r="247" spans="4:16" s="9" customFormat="1" x14ac:dyDescent="0.25">
      <c r="D247" s="10"/>
      <c r="L247" s="11"/>
      <c r="M247" s="11"/>
      <c r="N247" s="10"/>
      <c r="O247" s="10"/>
      <c r="P247" s="10"/>
    </row>
    <row r="248" spans="4:16" s="9" customFormat="1" x14ac:dyDescent="0.25">
      <c r="D248" s="10"/>
      <c r="L248" s="11"/>
      <c r="M248" s="11"/>
      <c r="N248" s="10"/>
      <c r="O248" s="10"/>
      <c r="P248" s="10"/>
    </row>
    <row r="249" spans="4:16" s="9" customFormat="1" x14ac:dyDescent="0.25">
      <c r="D249" s="10"/>
      <c r="L249" s="11"/>
      <c r="M249" s="11"/>
      <c r="N249" s="10"/>
      <c r="O249" s="10"/>
      <c r="P249" s="10"/>
    </row>
    <row r="250" spans="4:16" s="9" customFormat="1" x14ac:dyDescent="0.25">
      <c r="D250" s="10"/>
      <c r="L250" s="11"/>
      <c r="M250" s="11"/>
      <c r="N250" s="10"/>
      <c r="O250" s="10"/>
      <c r="P250" s="10"/>
    </row>
    <row r="251" spans="4:16" s="9" customFormat="1" x14ac:dyDescent="0.25">
      <c r="D251" s="10"/>
      <c r="L251" s="11"/>
      <c r="M251" s="11"/>
      <c r="N251" s="10"/>
      <c r="O251" s="10"/>
      <c r="P251" s="10"/>
    </row>
    <row r="252" spans="4:16" s="9" customFormat="1" x14ac:dyDescent="0.25">
      <c r="D252" s="10"/>
      <c r="L252" s="11"/>
      <c r="M252" s="11"/>
      <c r="N252" s="10"/>
      <c r="O252" s="10"/>
      <c r="P252" s="10"/>
    </row>
    <row r="253" spans="4:16" s="9" customFormat="1" x14ac:dyDescent="0.25">
      <c r="D253" s="10"/>
      <c r="L253" s="11"/>
      <c r="M253" s="11"/>
      <c r="N253" s="10"/>
      <c r="O253" s="10"/>
      <c r="P253" s="10"/>
    </row>
    <row r="254" spans="4:16" s="9" customFormat="1" x14ac:dyDescent="0.25">
      <c r="D254" s="10"/>
      <c r="L254" s="11"/>
      <c r="M254" s="11"/>
      <c r="N254" s="10"/>
      <c r="O254" s="10"/>
      <c r="P254" s="10"/>
    </row>
    <row r="255" spans="4:16" s="9" customFormat="1" x14ac:dyDescent="0.25">
      <c r="D255" s="10"/>
      <c r="L255" s="11"/>
      <c r="M255" s="11"/>
      <c r="N255" s="10"/>
      <c r="O255" s="10"/>
      <c r="P255" s="10"/>
    </row>
    <row r="256" spans="4:16" s="9" customFormat="1" x14ac:dyDescent="0.25">
      <c r="D256" s="10"/>
      <c r="L256" s="11"/>
      <c r="M256" s="11"/>
      <c r="N256" s="10"/>
      <c r="O256" s="10"/>
      <c r="P256" s="10"/>
    </row>
    <row r="257" spans="4:16" s="9" customFormat="1" x14ac:dyDescent="0.25">
      <c r="D257" s="10"/>
      <c r="L257" s="11"/>
      <c r="M257" s="11"/>
      <c r="N257" s="10"/>
      <c r="O257" s="10"/>
      <c r="P257" s="10"/>
    </row>
    <row r="258" spans="4:16" s="9" customFormat="1" x14ac:dyDescent="0.25">
      <c r="D258" s="10"/>
      <c r="L258" s="11"/>
      <c r="M258" s="11"/>
      <c r="N258" s="10"/>
      <c r="O258" s="10"/>
      <c r="P258" s="10"/>
    </row>
    <row r="259" spans="4:16" s="9" customFormat="1" x14ac:dyDescent="0.25">
      <c r="D259" s="10"/>
      <c r="L259" s="11"/>
      <c r="M259" s="11"/>
      <c r="N259" s="10"/>
      <c r="O259" s="10"/>
      <c r="P259" s="10"/>
    </row>
    <row r="260" spans="4:16" s="9" customFormat="1" x14ac:dyDescent="0.25">
      <c r="D260" s="10"/>
      <c r="L260" s="11"/>
      <c r="M260" s="11"/>
      <c r="N260" s="10"/>
      <c r="O260" s="10"/>
      <c r="P260" s="10"/>
    </row>
    <row r="261" spans="4:16" s="9" customFormat="1" x14ac:dyDescent="0.25">
      <c r="D261" s="10"/>
      <c r="L261" s="11"/>
      <c r="M261" s="11"/>
      <c r="N261" s="10"/>
      <c r="O261" s="10"/>
      <c r="P261" s="10"/>
    </row>
    <row r="262" spans="4:16" s="9" customFormat="1" x14ac:dyDescent="0.25">
      <c r="D262" s="10"/>
      <c r="L262" s="11"/>
      <c r="M262" s="11"/>
      <c r="N262" s="10"/>
      <c r="O262" s="10"/>
      <c r="P262" s="10"/>
    </row>
    <row r="263" spans="4:16" s="9" customFormat="1" x14ac:dyDescent="0.25">
      <c r="D263" s="10"/>
      <c r="L263" s="11"/>
      <c r="M263" s="11"/>
      <c r="N263" s="10"/>
      <c r="O263" s="10"/>
      <c r="P263" s="10"/>
    </row>
    <row r="264" spans="4:16" s="9" customFormat="1" x14ac:dyDescent="0.25">
      <c r="D264" s="10"/>
      <c r="L264" s="11"/>
      <c r="M264" s="11"/>
      <c r="N264" s="10"/>
      <c r="O264" s="10"/>
      <c r="P264" s="10"/>
    </row>
    <row r="265" spans="4:16" s="9" customFormat="1" x14ac:dyDescent="0.25">
      <c r="D265" s="10"/>
      <c r="L265" s="11"/>
      <c r="M265" s="11"/>
      <c r="N265" s="10"/>
      <c r="O265" s="10"/>
      <c r="P265" s="10"/>
    </row>
    <row r="266" spans="4:16" s="9" customFormat="1" x14ac:dyDescent="0.25">
      <c r="D266" s="10"/>
      <c r="L266" s="11"/>
      <c r="M266" s="11"/>
      <c r="N266" s="10"/>
      <c r="O266" s="10"/>
      <c r="P266" s="10"/>
    </row>
    <row r="267" spans="4:16" s="9" customFormat="1" x14ac:dyDescent="0.25">
      <c r="D267" s="10"/>
      <c r="L267" s="11"/>
      <c r="M267" s="11"/>
      <c r="N267" s="10"/>
      <c r="O267" s="10"/>
      <c r="P267" s="10"/>
    </row>
    <row r="268" spans="4:16" s="9" customFormat="1" x14ac:dyDescent="0.25">
      <c r="D268" s="10"/>
      <c r="L268" s="11"/>
      <c r="M268" s="11"/>
      <c r="N268" s="10"/>
      <c r="O268" s="10"/>
      <c r="P268" s="10"/>
    </row>
    <row r="269" spans="4:16" s="9" customFormat="1" x14ac:dyDescent="0.25">
      <c r="D269" s="10"/>
      <c r="L269" s="11"/>
      <c r="M269" s="11"/>
      <c r="N269" s="10"/>
      <c r="O269" s="10"/>
      <c r="P269" s="10"/>
    </row>
    <row r="270" spans="4:16" s="9" customFormat="1" x14ac:dyDescent="0.25">
      <c r="D270" s="10"/>
      <c r="L270" s="11"/>
      <c r="M270" s="11"/>
      <c r="N270" s="10"/>
      <c r="O270" s="10"/>
      <c r="P270" s="10"/>
    </row>
    <row r="271" spans="4:16" s="9" customFormat="1" x14ac:dyDescent="0.25">
      <c r="D271" s="10"/>
      <c r="L271" s="11"/>
      <c r="M271" s="11"/>
      <c r="N271" s="10"/>
      <c r="O271" s="10"/>
      <c r="P271" s="10"/>
    </row>
    <row r="272" spans="4:16" s="9" customFormat="1" x14ac:dyDescent="0.25">
      <c r="D272" s="10"/>
      <c r="L272" s="11"/>
      <c r="M272" s="11"/>
      <c r="N272" s="10"/>
      <c r="O272" s="10"/>
      <c r="P272" s="10"/>
    </row>
    <row r="273" spans="4:16" s="9" customFormat="1" x14ac:dyDescent="0.25">
      <c r="D273" s="10"/>
      <c r="L273" s="11"/>
      <c r="M273" s="11"/>
      <c r="N273" s="10"/>
      <c r="O273" s="10"/>
      <c r="P273" s="10"/>
    </row>
    <row r="274" spans="4:16" s="9" customFormat="1" x14ac:dyDescent="0.25">
      <c r="D274" s="10"/>
      <c r="L274" s="11"/>
      <c r="M274" s="11"/>
      <c r="N274" s="10"/>
      <c r="O274" s="10"/>
      <c r="P274" s="10"/>
    </row>
    <row r="275" spans="4:16" s="9" customFormat="1" x14ac:dyDescent="0.25">
      <c r="D275" s="10"/>
      <c r="L275" s="11"/>
      <c r="M275" s="11"/>
      <c r="N275" s="10"/>
      <c r="O275" s="10"/>
      <c r="P275" s="10"/>
    </row>
    <row r="276" spans="4:16" s="9" customFormat="1" x14ac:dyDescent="0.25">
      <c r="D276" s="10"/>
      <c r="L276" s="11"/>
      <c r="M276" s="11"/>
      <c r="N276" s="10"/>
      <c r="O276" s="10"/>
      <c r="P276" s="10"/>
    </row>
    <row r="277" spans="4:16" s="9" customFormat="1" x14ac:dyDescent="0.25">
      <c r="D277" s="10"/>
      <c r="L277" s="11"/>
      <c r="M277" s="11"/>
      <c r="N277" s="10"/>
      <c r="O277" s="10"/>
      <c r="P277" s="10"/>
    </row>
    <row r="278" spans="4:16" s="9" customFormat="1" x14ac:dyDescent="0.25">
      <c r="D278" s="10"/>
      <c r="L278" s="11"/>
      <c r="M278" s="11"/>
      <c r="N278" s="10"/>
      <c r="O278" s="10"/>
      <c r="P278" s="10"/>
    </row>
    <row r="279" spans="4:16" s="9" customFormat="1" x14ac:dyDescent="0.25">
      <c r="D279" s="10"/>
      <c r="L279" s="11"/>
      <c r="M279" s="11"/>
      <c r="N279" s="10"/>
      <c r="O279" s="10"/>
      <c r="P279" s="10"/>
    </row>
    <row r="280" spans="4:16" s="9" customFormat="1" x14ac:dyDescent="0.25">
      <c r="D280" s="10"/>
      <c r="L280" s="11"/>
      <c r="M280" s="11"/>
      <c r="N280" s="10"/>
      <c r="O280" s="10"/>
      <c r="P280" s="10"/>
    </row>
    <row r="281" spans="4:16" s="9" customFormat="1" x14ac:dyDescent="0.25">
      <c r="D281" s="10"/>
      <c r="L281" s="11"/>
      <c r="M281" s="11"/>
      <c r="N281" s="10"/>
      <c r="O281" s="10"/>
      <c r="P281" s="10"/>
    </row>
    <row r="282" spans="4:16" s="9" customFormat="1" x14ac:dyDescent="0.25">
      <c r="D282" s="10"/>
      <c r="L282" s="11"/>
      <c r="M282" s="11"/>
      <c r="N282" s="10"/>
      <c r="O282" s="10"/>
      <c r="P282" s="10"/>
    </row>
    <row r="283" spans="4:16" s="9" customFormat="1" x14ac:dyDescent="0.25">
      <c r="D283" s="10"/>
      <c r="L283" s="11"/>
      <c r="M283" s="11"/>
      <c r="N283" s="10"/>
      <c r="O283" s="10"/>
      <c r="P283" s="10"/>
    </row>
    <row r="284" spans="4:16" s="9" customFormat="1" x14ac:dyDescent="0.25">
      <c r="D284" s="10"/>
      <c r="L284" s="11"/>
      <c r="M284" s="11"/>
      <c r="N284" s="10"/>
      <c r="O284" s="10"/>
      <c r="P284" s="10"/>
    </row>
    <row r="285" spans="4:16" s="9" customFormat="1" x14ac:dyDescent="0.25">
      <c r="D285" s="10"/>
      <c r="L285" s="11"/>
      <c r="M285" s="11"/>
      <c r="N285" s="10"/>
      <c r="O285" s="10"/>
      <c r="P285" s="10"/>
    </row>
    <row r="286" spans="4:16" s="9" customFormat="1" x14ac:dyDescent="0.25">
      <c r="D286" s="10"/>
      <c r="L286" s="11"/>
      <c r="M286" s="11"/>
      <c r="N286" s="10"/>
      <c r="O286" s="10"/>
      <c r="P286" s="10"/>
    </row>
    <row r="287" spans="4:16" s="9" customFormat="1" x14ac:dyDescent="0.25">
      <c r="D287" s="10"/>
      <c r="L287" s="11"/>
      <c r="M287" s="11"/>
      <c r="N287" s="10"/>
      <c r="O287" s="10"/>
      <c r="P287" s="10"/>
    </row>
    <row r="288" spans="4:16" s="9" customFormat="1" x14ac:dyDescent="0.25">
      <c r="D288" s="10"/>
      <c r="L288" s="11"/>
      <c r="M288" s="11"/>
      <c r="N288" s="10"/>
      <c r="O288" s="10"/>
      <c r="P288" s="10"/>
    </row>
    <row r="289" spans="4:16" s="9" customFormat="1" x14ac:dyDescent="0.25">
      <c r="D289" s="10"/>
      <c r="L289" s="11"/>
      <c r="M289" s="11"/>
      <c r="N289" s="10"/>
      <c r="O289" s="10"/>
      <c r="P289" s="10"/>
    </row>
    <row r="290" spans="4:16" s="9" customFormat="1" x14ac:dyDescent="0.25">
      <c r="D290" s="10"/>
      <c r="L290" s="11"/>
      <c r="M290" s="11"/>
      <c r="N290" s="10"/>
      <c r="O290" s="10"/>
      <c r="P290" s="10"/>
    </row>
    <row r="291" spans="4:16" s="9" customFormat="1" x14ac:dyDescent="0.25">
      <c r="D291" s="10"/>
      <c r="L291" s="11"/>
      <c r="M291" s="11"/>
      <c r="N291" s="10"/>
      <c r="O291" s="10"/>
      <c r="P291" s="10"/>
    </row>
    <row r="292" spans="4:16" s="9" customFormat="1" x14ac:dyDescent="0.25">
      <c r="D292" s="10"/>
      <c r="L292" s="11"/>
      <c r="M292" s="11"/>
      <c r="N292" s="10"/>
      <c r="O292" s="10"/>
      <c r="P292" s="10"/>
    </row>
    <row r="293" spans="4:16" s="9" customFormat="1" x14ac:dyDescent="0.25">
      <c r="D293" s="10"/>
      <c r="L293" s="11"/>
      <c r="M293" s="11"/>
      <c r="N293" s="10"/>
      <c r="O293" s="10"/>
      <c r="P293" s="10"/>
    </row>
    <row r="294" spans="4:16" s="9" customFormat="1" x14ac:dyDescent="0.25">
      <c r="D294" s="10"/>
      <c r="L294" s="11"/>
      <c r="M294" s="11"/>
      <c r="N294" s="10"/>
      <c r="O294" s="10"/>
      <c r="P294" s="10"/>
    </row>
    <row r="295" spans="4:16" s="9" customFormat="1" x14ac:dyDescent="0.25">
      <c r="D295" s="10"/>
      <c r="L295" s="11"/>
      <c r="M295" s="11"/>
      <c r="N295" s="10"/>
      <c r="O295" s="10"/>
      <c r="P295" s="10"/>
    </row>
    <row r="296" spans="4:16" s="9" customFormat="1" x14ac:dyDescent="0.25">
      <c r="D296" s="10"/>
      <c r="L296" s="11"/>
      <c r="M296" s="11"/>
      <c r="N296" s="10"/>
      <c r="O296" s="10"/>
      <c r="P296" s="10"/>
    </row>
    <row r="297" spans="4:16" s="9" customFormat="1" x14ac:dyDescent="0.25">
      <c r="D297" s="10"/>
      <c r="L297" s="11"/>
      <c r="M297" s="11"/>
      <c r="N297" s="10"/>
      <c r="O297" s="10"/>
      <c r="P297" s="10"/>
    </row>
    <row r="298" spans="4:16" s="9" customFormat="1" x14ac:dyDescent="0.25">
      <c r="D298" s="10"/>
      <c r="L298" s="11"/>
      <c r="M298" s="11"/>
      <c r="N298" s="10"/>
      <c r="O298" s="10"/>
      <c r="P298" s="10"/>
    </row>
    <row r="299" spans="4:16" s="9" customFormat="1" x14ac:dyDescent="0.25">
      <c r="D299" s="10"/>
      <c r="L299" s="11"/>
      <c r="M299" s="11"/>
      <c r="N299" s="10"/>
      <c r="O299" s="10"/>
      <c r="P299" s="10"/>
    </row>
    <row r="300" spans="4:16" s="9" customFormat="1" x14ac:dyDescent="0.25">
      <c r="D300" s="10"/>
      <c r="L300" s="11"/>
      <c r="M300" s="11"/>
      <c r="N300" s="10"/>
      <c r="O300" s="10"/>
      <c r="P300" s="10"/>
    </row>
    <row r="301" spans="4:16" s="9" customFormat="1" x14ac:dyDescent="0.25">
      <c r="D301" s="10"/>
      <c r="L301" s="11"/>
      <c r="M301" s="11"/>
      <c r="N301" s="10"/>
      <c r="O301" s="10"/>
      <c r="P301" s="10"/>
    </row>
    <row r="302" spans="4:16" s="9" customFormat="1" x14ac:dyDescent="0.25">
      <c r="D302" s="10"/>
      <c r="L302" s="11"/>
      <c r="M302" s="11"/>
      <c r="N302" s="10"/>
      <c r="O302" s="10"/>
      <c r="P302" s="10"/>
    </row>
    <row r="303" spans="4:16" s="9" customFormat="1" x14ac:dyDescent="0.25">
      <c r="D303" s="10"/>
      <c r="L303" s="11"/>
      <c r="M303" s="11"/>
      <c r="N303" s="10"/>
      <c r="O303" s="10"/>
      <c r="P303" s="10"/>
    </row>
    <row r="304" spans="4:16" s="9" customFormat="1" x14ac:dyDescent="0.25">
      <c r="D304" s="10"/>
      <c r="L304" s="11"/>
      <c r="M304" s="11"/>
      <c r="N304" s="10"/>
      <c r="O304" s="10"/>
      <c r="P304" s="10"/>
    </row>
    <row r="305" spans="4:16" s="9" customFormat="1" x14ac:dyDescent="0.25">
      <c r="D305" s="10"/>
      <c r="L305" s="11"/>
      <c r="M305" s="11"/>
      <c r="N305" s="10"/>
      <c r="O305" s="10"/>
      <c r="P305" s="10"/>
    </row>
    <row r="306" spans="4:16" s="9" customFormat="1" x14ac:dyDescent="0.25">
      <c r="D306" s="10"/>
      <c r="L306" s="11"/>
      <c r="M306" s="11"/>
      <c r="N306" s="10"/>
      <c r="O306" s="10"/>
      <c r="P306" s="10"/>
    </row>
    <row r="307" spans="4:16" s="9" customFormat="1" x14ac:dyDescent="0.25">
      <c r="D307" s="10"/>
      <c r="L307" s="11"/>
      <c r="M307" s="11"/>
      <c r="N307" s="10"/>
      <c r="O307" s="10"/>
      <c r="P307" s="10"/>
    </row>
    <row r="308" spans="4:16" s="9" customFormat="1" x14ac:dyDescent="0.25">
      <c r="D308" s="10"/>
      <c r="L308" s="11"/>
      <c r="M308" s="11"/>
      <c r="N308" s="10"/>
      <c r="O308" s="10"/>
      <c r="P308" s="10"/>
    </row>
    <row r="309" spans="4:16" s="9" customFormat="1" x14ac:dyDescent="0.25">
      <c r="D309" s="10"/>
      <c r="L309" s="11"/>
      <c r="M309" s="11"/>
      <c r="N309" s="10"/>
      <c r="O309" s="10"/>
      <c r="P309" s="10"/>
    </row>
    <row r="310" spans="4:16" s="9" customFormat="1" x14ac:dyDescent="0.25">
      <c r="D310" s="10"/>
      <c r="L310" s="11"/>
      <c r="M310" s="11"/>
      <c r="N310" s="10"/>
      <c r="O310" s="10"/>
      <c r="P310" s="10"/>
    </row>
    <row r="311" spans="4:16" s="9" customFormat="1" x14ac:dyDescent="0.25">
      <c r="D311" s="10"/>
      <c r="L311" s="11"/>
      <c r="M311" s="11"/>
      <c r="N311" s="10"/>
      <c r="O311" s="10"/>
      <c r="P311" s="10"/>
    </row>
    <row r="312" spans="4:16" s="9" customFormat="1" x14ac:dyDescent="0.25">
      <c r="D312" s="10"/>
      <c r="L312" s="11"/>
      <c r="M312" s="11"/>
      <c r="N312" s="10"/>
      <c r="O312" s="10"/>
      <c r="P312" s="10"/>
    </row>
    <row r="313" spans="4:16" s="9" customFormat="1" x14ac:dyDescent="0.25">
      <c r="D313" s="10"/>
      <c r="L313" s="11"/>
      <c r="M313" s="11"/>
      <c r="N313" s="10"/>
      <c r="O313" s="10"/>
      <c r="P313" s="10"/>
    </row>
    <row r="314" spans="4:16" s="9" customFormat="1" x14ac:dyDescent="0.25">
      <c r="D314" s="10"/>
      <c r="L314" s="11"/>
      <c r="M314" s="11"/>
      <c r="N314" s="10"/>
      <c r="O314" s="10"/>
      <c r="P314" s="10"/>
    </row>
    <row r="315" spans="4:16" s="9" customFormat="1" x14ac:dyDescent="0.25">
      <c r="D315" s="10"/>
      <c r="L315" s="11"/>
      <c r="M315" s="11"/>
      <c r="N315" s="10"/>
      <c r="O315" s="10"/>
      <c r="P315" s="10"/>
    </row>
    <row r="316" spans="4:16" s="9" customFormat="1" x14ac:dyDescent="0.25">
      <c r="D316" s="10"/>
      <c r="L316" s="11"/>
      <c r="M316" s="11"/>
      <c r="N316" s="10"/>
      <c r="O316" s="10"/>
      <c r="P316" s="10"/>
    </row>
    <row r="317" spans="4:16" s="9" customFormat="1" x14ac:dyDescent="0.25">
      <c r="D317" s="10"/>
      <c r="L317" s="11"/>
      <c r="M317" s="11"/>
      <c r="N317" s="10"/>
      <c r="O317" s="10"/>
      <c r="P317" s="10"/>
    </row>
    <row r="318" spans="4:16" s="9" customFormat="1" x14ac:dyDescent="0.25">
      <c r="D318" s="10"/>
      <c r="L318" s="11"/>
      <c r="M318" s="11"/>
      <c r="N318" s="10"/>
      <c r="O318" s="10"/>
      <c r="P318" s="10"/>
    </row>
    <row r="319" spans="4:16" s="9" customFormat="1" x14ac:dyDescent="0.25">
      <c r="D319" s="10"/>
      <c r="L319" s="11"/>
      <c r="M319" s="11"/>
      <c r="N319" s="10"/>
      <c r="O319" s="10"/>
      <c r="P319" s="10"/>
    </row>
    <row r="320" spans="4:16" s="9" customFormat="1" x14ac:dyDescent="0.25">
      <c r="D320" s="10"/>
      <c r="L320" s="11"/>
      <c r="M320" s="11"/>
      <c r="N320" s="10"/>
      <c r="O320" s="10"/>
      <c r="P320" s="10"/>
    </row>
    <row r="321" spans="4:16" s="9" customFormat="1" x14ac:dyDescent="0.25">
      <c r="D321" s="10"/>
      <c r="L321" s="11"/>
      <c r="M321" s="11"/>
      <c r="N321" s="10"/>
      <c r="O321" s="10"/>
      <c r="P321" s="10"/>
    </row>
    <row r="322" spans="4:16" s="9" customFormat="1" x14ac:dyDescent="0.25">
      <c r="D322" s="10"/>
      <c r="L322" s="11"/>
      <c r="M322" s="11"/>
      <c r="N322" s="10"/>
      <c r="O322" s="10"/>
      <c r="P322" s="10"/>
    </row>
    <row r="323" spans="4:16" s="9" customFormat="1" x14ac:dyDescent="0.25">
      <c r="D323" s="10"/>
      <c r="L323" s="11"/>
      <c r="M323" s="11"/>
      <c r="N323" s="10"/>
      <c r="O323" s="10"/>
      <c r="P323" s="10"/>
    </row>
    <row r="324" spans="4:16" s="9" customFormat="1" x14ac:dyDescent="0.25">
      <c r="D324" s="10"/>
      <c r="L324" s="11"/>
      <c r="M324" s="11"/>
      <c r="N324" s="10"/>
      <c r="O324" s="10"/>
      <c r="P324" s="10"/>
    </row>
    <row r="325" spans="4:16" s="9" customFormat="1" x14ac:dyDescent="0.25">
      <c r="D325" s="10"/>
      <c r="L325" s="11"/>
      <c r="M325" s="11"/>
      <c r="N325" s="10"/>
      <c r="O325" s="10"/>
      <c r="P325" s="10"/>
    </row>
    <row r="326" spans="4:16" s="9" customFormat="1" x14ac:dyDescent="0.25">
      <c r="D326" s="10"/>
      <c r="L326" s="11"/>
      <c r="M326" s="11"/>
      <c r="N326" s="10"/>
      <c r="O326" s="10"/>
      <c r="P326" s="10"/>
    </row>
    <row r="327" spans="4:16" s="9" customFormat="1" x14ac:dyDescent="0.25">
      <c r="D327" s="10"/>
      <c r="L327" s="11"/>
      <c r="M327" s="11"/>
      <c r="N327" s="10"/>
      <c r="O327" s="10"/>
      <c r="P327" s="10"/>
    </row>
    <row r="328" spans="4:16" s="9" customFormat="1" x14ac:dyDescent="0.25">
      <c r="D328" s="10"/>
      <c r="L328" s="11"/>
      <c r="M328" s="11"/>
      <c r="N328" s="10"/>
      <c r="O328" s="10"/>
      <c r="P328" s="10"/>
    </row>
    <row r="329" spans="4:16" s="9" customFormat="1" x14ac:dyDescent="0.25">
      <c r="D329" s="10"/>
      <c r="L329" s="11"/>
      <c r="M329" s="11"/>
      <c r="N329" s="10"/>
      <c r="O329" s="10"/>
      <c r="P329" s="10"/>
    </row>
    <row r="330" spans="4:16" s="9" customFormat="1" x14ac:dyDescent="0.25">
      <c r="D330" s="10"/>
      <c r="L330" s="11"/>
      <c r="M330" s="11"/>
      <c r="N330" s="10"/>
      <c r="O330" s="10"/>
      <c r="P330" s="10"/>
    </row>
    <row r="331" spans="4:16" s="9" customFormat="1" x14ac:dyDescent="0.25">
      <c r="D331" s="10"/>
      <c r="L331" s="11"/>
      <c r="M331" s="11"/>
      <c r="N331" s="10"/>
      <c r="O331" s="10"/>
      <c r="P331" s="10"/>
    </row>
    <row r="332" spans="4:16" s="9" customFormat="1" x14ac:dyDescent="0.25">
      <c r="D332" s="10"/>
      <c r="L332" s="11"/>
      <c r="M332" s="11"/>
      <c r="N332" s="10"/>
      <c r="O332" s="10"/>
      <c r="P332" s="10"/>
    </row>
    <row r="333" spans="4:16" s="9" customFormat="1" x14ac:dyDescent="0.25">
      <c r="D333" s="10"/>
      <c r="L333" s="11"/>
      <c r="M333" s="11"/>
      <c r="N333" s="10"/>
      <c r="O333" s="10"/>
      <c r="P333" s="10"/>
    </row>
    <row r="334" spans="4:16" s="9" customFormat="1" x14ac:dyDescent="0.25">
      <c r="D334" s="10"/>
      <c r="L334" s="11"/>
      <c r="M334" s="11"/>
      <c r="N334" s="10"/>
      <c r="O334" s="10"/>
      <c r="P334" s="10"/>
    </row>
    <row r="335" spans="4:16" s="9" customFormat="1" x14ac:dyDescent="0.25">
      <c r="D335" s="10"/>
      <c r="L335" s="11"/>
      <c r="M335" s="11"/>
      <c r="N335" s="10"/>
      <c r="O335" s="10"/>
      <c r="P335" s="10"/>
    </row>
    <row r="336" spans="4:16" s="9" customFormat="1" x14ac:dyDescent="0.25">
      <c r="D336" s="10"/>
      <c r="L336" s="11"/>
      <c r="M336" s="11"/>
      <c r="N336" s="10"/>
      <c r="O336" s="10"/>
      <c r="P336" s="10"/>
    </row>
    <row r="337" spans="4:16" s="9" customFormat="1" x14ac:dyDescent="0.25">
      <c r="D337" s="10"/>
      <c r="L337" s="11"/>
      <c r="M337" s="11"/>
      <c r="N337" s="10"/>
      <c r="O337" s="10"/>
      <c r="P337" s="10"/>
    </row>
    <row r="338" spans="4:16" s="9" customFormat="1" x14ac:dyDescent="0.25">
      <c r="D338" s="10"/>
      <c r="L338" s="11"/>
      <c r="M338" s="11"/>
      <c r="N338" s="10"/>
      <c r="O338" s="10"/>
      <c r="P338" s="10"/>
    </row>
    <row r="339" spans="4:16" s="9" customFormat="1" x14ac:dyDescent="0.25">
      <c r="D339" s="10"/>
      <c r="L339" s="11"/>
      <c r="M339" s="11"/>
      <c r="N339" s="10"/>
      <c r="O339" s="10"/>
      <c r="P339" s="10"/>
    </row>
    <row r="340" spans="4:16" s="9" customFormat="1" x14ac:dyDescent="0.25">
      <c r="D340" s="10"/>
      <c r="L340" s="11"/>
      <c r="M340" s="11"/>
      <c r="N340" s="10"/>
      <c r="O340" s="10"/>
      <c r="P340" s="10"/>
    </row>
    <row r="341" spans="4:16" s="9" customFormat="1" x14ac:dyDescent="0.25">
      <c r="D341" s="10"/>
      <c r="L341" s="11"/>
      <c r="M341" s="11"/>
      <c r="N341" s="10"/>
      <c r="O341" s="10"/>
      <c r="P341" s="10"/>
    </row>
    <row r="342" spans="4:16" s="9" customFormat="1" x14ac:dyDescent="0.25">
      <c r="D342" s="10"/>
      <c r="L342" s="11"/>
      <c r="M342" s="11"/>
      <c r="N342" s="10"/>
      <c r="O342" s="10"/>
      <c r="P342" s="10"/>
    </row>
    <row r="343" spans="4:16" s="9" customFormat="1" x14ac:dyDescent="0.25">
      <c r="D343" s="10"/>
      <c r="L343" s="11"/>
      <c r="M343" s="11"/>
      <c r="N343" s="10"/>
      <c r="O343" s="10"/>
      <c r="P343" s="10"/>
    </row>
    <row r="344" spans="4:16" s="9" customFormat="1" x14ac:dyDescent="0.25">
      <c r="D344" s="10"/>
      <c r="L344" s="11"/>
      <c r="M344" s="11"/>
      <c r="N344" s="10"/>
      <c r="O344" s="10"/>
      <c r="P344" s="10"/>
    </row>
    <row r="345" spans="4:16" s="9" customFormat="1" x14ac:dyDescent="0.25">
      <c r="D345" s="10"/>
      <c r="L345" s="11"/>
      <c r="M345" s="11"/>
      <c r="N345" s="10"/>
      <c r="O345" s="10"/>
      <c r="P345" s="10"/>
    </row>
    <row r="346" spans="4:16" s="9" customFormat="1" x14ac:dyDescent="0.25">
      <c r="D346" s="10"/>
      <c r="L346" s="11"/>
      <c r="M346" s="11"/>
      <c r="N346" s="10"/>
      <c r="O346" s="10"/>
      <c r="P346" s="10"/>
    </row>
    <row r="347" spans="4:16" s="9" customFormat="1" x14ac:dyDescent="0.25">
      <c r="D347" s="10"/>
      <c r="L347" s="11"/>
      <c r="M347" s="11"/>
      <c r="N347" s="10"/>
      <c r="O347" s="10"/>
      <c r="P347" s="10"/>
    </row>
    <row r="348" spans="4:16" s="9" customFormat="1" x14ac:dyDescent="0.25">
      <c r="D348" s="10"/>
      <c r="L348" s="11"/>
      <c r="M348" s="11"/>
      <c r="N348" s="10"/>
      <c r="O348" s="10"/>
      <c r="P348" s="10"/>
    </row>
    <row r="349" spans="4:16" s="9" customFormat="1" x14ac:dyDescent="0.25">
      <c r="D349" s="10"/>
      <c r="L349" s="11"/>
      <c r="M349" s="11"/>
      <c r="N349" s="10"/>
      <c r="O349" s="10"/>
      <c r="P349" s="10"/>
    </row>
    <row r="350" spans="4:16" s="9" customFormat="1" x14ac:dyDescent="0.25">
      <c r="D350" s="10"/>
      <c r="L350" s="11"/>
      <c r="M350" s="11"/>
      <c r="N350" s="10"/>
      <c r="O350" s="10"/>
      <c r="P350" s="10"/>
    </row>
    <row r="351" spans="4:16" s="9" customFormat="1" x14ac:dyDescent="0.25">
      <c r="D351" s="10"/>
      <c r="L351" s="11"/>
      <c r="M351" s="11"/>
      <c r="N351" s="10"/>
      <c r="O351" s="10"/>
      <c r="P351" s="10"/>
    </row>
    <row r="352" spans="4:16" s="9" customFormat="1" x14ac:dyDescent="0.25">
      <c r="D352" s="10"/>
      <c r="L352" s="11"/>
      <c r="M352" s="11"/>
      <c r="N352" s="10"/>
      <c r="O352" s="10"/>
      <c r="P352" s="10"/>
    </row>
    <row r="353" spans="4:16" s="9" customFormat="1" x14ac:dyDescent="0.25">
      <c r="D353" s="10"/>
      <c r="L353" s="11"/>
      <c r="M353" s="11"/>
      <c r="N353" s="10"/>
      <c r="O353" s="10"/>
      <c r="P353" s="10"/>
    </row>
    <row r="354" spans="4:16" s="9" customFormat="1" x14ac:dyDescent="0.25">
      <c r="D354" s="10"/>
      <c r="L354" s="11"/>
      <c r="M354" s="11"/>
      <c r="N354" s="10"/>
      <c r="O354" s="10"/>
      <c r="P354" s="10"/>
    </row>
    <row r="355" spans="4:16" s="9" customFormat="1" x14ac:dyDescent="0.25">
      <c r="D355" s="10"/>
      <c r="L355" s="11"/>
      <c r="M355" s="11"/>
      <c r="N355" s="10"/>
      <c r="O355" s="10"/>
      <c r="P355" s="10"/>
    </row>
    <row r="356" spans="4:16" s="9" customFormat="1" x14ac:dyDescent="0.25">
      <c r="D356" s="10"/>
      <c r="L356" s="11"/>
      <c r="M356" s="11"/>
      <c r="N356" s="10"/>
      <c r="O356" s="10"/>
      <c r="P356" s="10"/>
    </row>
    <row r="357" spans="4:16" s="9" customFormat="1" x14ac:dyDescent="0.25">
      <c r="D357" s="10"/>
      <c r="L357" s="11"/>
      <c r="M357" s="11"/>
      <c r="N357" s="10"/>
      <c r="O357" s="10"/>
      <c r="P357" s="10"/>
    </row>
    <row r="358" spans="4:16" s="9" customFormat="1" x14ac:dyDescent="0.25">
      <c r="D358" s="10"/>
      <c r="L358" s="11"/>
      <c r="M358" s="11"/>
      <c r="N358" s="10"/>
      <c r="O358" s="10"/>
      <c r="P358" s="10"/>
    </row>
    <row r="359" spans="4:16" s="9" customFormat="1" x14ac:dyDescent="0.25">
      <c r="D359" s="10"/>
      <c r="L359" s="11"/>
      <c r="M359" s="11"/>
      <c r="N359" s="10"/>
      <c r="O359" s="10"/>
      <c r="P359" s="10"/>
    </row>
    <row r="360" spans="4:16" s="9" customFormat="1" x14ac:dyDescent="0.25">
      <c r="D360" s="10"/>
      <c r="L360" s="11"/>
      <c r="M360" s="11"/>
      <c r="N360" s="10"/>
      <c r="O360" s="10"/>
      <c r="P360" s="10"/>
    </row>
    <row r="361" spans="4:16" s="9" customFormat="1" x14ac:dyDescent="0.25">
      <c r="D361" s="10"/>
      <c r="L361" s="11"/>
      <c r="M361" s="11"/>
      <c r="N361" s="10"/>
      <c r="O361" s="10"/>
      <c r="P361" s="10"/>
    </row>
    <row r="362" spans="4:16" s="9" customFormat="1" x14ac:dyDescent="0.25">
      <c r="D362" s="10"/>
      <c r="L362" s="11"/>
      <c r="M362" s="11"/>
      <c r="N362" s="10"/>
      <c r="O362" s="10"/>
      <c r="P362" s="10"/>
    </row>
    <row r="363" spans="4:16" s="9" customFormat="1" x14ac:dyDescent="0.25">
      <c r="D363" s="10"/>
      <c r="L363" s="11"/>
      <c r="M363" s="11"/>
      <c r="N363" s="10"/>
      <c r="O363" s="10"/>
      <c r="P363" s="10"/>
    </row>
    <row r="364" spans="4:16" s="9" customFormat="1" x14ac:dyDescent="0.25">
      <c r="D364" s="10"/>
      <c r="L364" s="11"/>
      <c r="M364" s="11"/>
      <c r="N364" s="10"/>
      <c r="O364" s="10"/>
      <c r="P364" s="10"/>
    </row>
    <row r="365" spans="4:16" s="9" customFormat="1" x14ac:dyDescent="0.25">
      <c r="D365" s="10"/>
      <c r="L365" s="11"/>
      <c r="M365" s="11"/>
      <c r="N365" s="10"/>
      <c r="O365" s="10"/>
      <c r="P365" s="10"/>
    </row>
    <row r="366" spans="4:16" s="9" customFormat="1" x14ac:dyDescent="0.25">
      <c r="D366" s="10"/>
      <c r="L366" s="11"/>
      <c r="M366" s="11"/>
      <c r="N366" s="10"/>
      <c r="O366" s="10"/>
      <c r="P366" s="10"/>
    </row>
    <row r="367" spans="4:16" s="9" customFormat="1" x14ac:dyDescent="0.25">
      <c r="D367" s="10"/>
      <c r="L367" s="11"/>
      <c r="M367" s="11"/>
      <c r="N367" s="10"/>
      <c r="O367" s="10"/>
      <c r="P367" s="10"/>
    </row>
    <row r="368" spans="4:16" s="9" customFormat="1" x14ac:dyDescent="0.25">
      <c r="D368" s="10"/>
      <c r="L368" s="11"/>
      <c r="M368" s="11"/>
      <c r="N368" s="10"/>
      <c r="O368" s="10"/>
      <c r="P368" s="10"/>
    </row>
    <row r="369" spans="4:16" s="9" customFormat="1" x14ac:dyDescent="0.25">
      <c r="D369" s="10"/>
      <c r="L369" s="11"/>
      <c r="M369" s="11"/>
      <c r="N369" s="10"/>
      <c r="O369" s="10"/>
      <c r="P369" s="10"/>
    </row>
    <row r="370" spans="4:16" s="9" customFormat="1" x14ac:dyDescent="0.25">
      <c r="D370" s="10"/>
      <c r="L370" s="11"/>
      <c r="M370" s="11"/>
      <c r="N370" s="10"/>
      <c r="O370" s="10"/>
      <c r="P370" s="10"/>
    </row>
    <row r="371" spans="4:16" s="9" customFormat="1" x14ac:dyDescent="0.25">
      <c r="D371" s="10"/>
      <c r="L371" s="11"/>
      <c r="M371" s="11"/>
      <c r="N371" s="10"/>
      <c r="O371" s="10"/>
      <c r="P371" s="10"/>
    </row>
  </sheetData>
  <conditionalFormatting sqref="D2:D78">
    <cfRule type="cellIs" dxfId="2" priority="4" operator="lessThan">
      <formula>7</formula>
    </cfRule>
  </conditionalFormatting>
  <conditionalFormatting sqref="P2:P4 P6:P10 P12:P13 P16:P21 P23:P26 P28:P37 P39:P40 P42:P48 P50:P54 P56:P58 P60:P62 P64:P68 P70:P73 P75:P76 P78">
    <cfRule type="cellIs" dxfId="0" priority="1" operator="lessThan">
      <formula>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Projetos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glr</dc:creator>
  <cp:lastModifiedBy>Geber</cp:lastModifiedBy>
  <dcterms:created xsi:type="dcterms:W3CDTF">2010-06-14T13:54:03Z</dcterms:created>
  <dcterms:modified xsi:type="dcterms:W3CDTF">2011-07-12T14:00:15Z</dcterms:modified>
</cp:coreProperties>
</file>