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blic_html\2015-1\"/>
    </mc:Choice>
  </mc:AlternateContent>
  <bookViews>
    <workbookView xWindow="0" yWindow="0" windowWidth="20490" windowHeight="7905"/>
  </bookViews>
  <sheets>
    <sheet name="Geral" sheetId="2" r:id="rId1"/>
    <sheet name="Distr prova" sheetId="3" r:id="rId2"/>
    <sheet name="Seminário" sheetId="1" r:id="rId3"/>
    <sheet name="Projeto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2" l="1"/>
  <c r="D47" i="2"/>
  <c r="D24" i="2"/>
  <c r="D20" i="2"/>
  <c r="D40" i="2" l="1"/>
  <c r="D33" i="2"/>
  <c r="D18" i="2"/>
  <c r="D6" i="2"/>
  <c r="C28" i="2" l="1"/>
  <c r="C26" i="2"/>
  <c r="C19" i="2"/>
  <c r="C16" i="2"/>
  <c r="C27" i="2"/>
  <c r="C4" i="2"/>
  <c r="G19" i="2"/>
  <c r="F19" i="2"/>
  <c r="H19" i="2" s="1"/>
  <c r="F59" i="2"/>
  <c r="D45" i="2"/>
  <c r="D23" i="2"/>
  <c r="D7" i="2"/>
  <c r="D13" i="2"/>
  <c r="D10" i="2"/>
  <c r="D12" i="2"/>
  <c r="D55" i="2"/>
  <c r="D50" i="2"/>
  <c r="D51" i="2"/>
  <c r="D36" i="2"/>
  <c r="D28" i="2"/>
  <c r="D17" i="2"/>
  <c r="F17" i="2" s="1"/>
  <c r="D16" i="2"/>
  <c r="D4" i="2"/>
  <c r="D26" i="2"/>
  <c r="G26" i="2" s="1"/>
  <c r="D46" i="2"/>
  <c r="D43" i="2"/>
  <c r="D22" i="2"/>
  <c r="C49" i="2"/>
  <c r="C30" i="2"/>
  <c r="C35" i="2"/>
  <c r="C48" i="2"/>
  <c r="D31" i="2"/>
  <c r="D54" i="2"/>
  <c r="D9" i="2"/>
  <c r="D2" i="2"/>
  <c r="F28" i="2" l="1"/>
  <c r="G16" i="2"/>
  <c r="F4" i="2"/>
  <c r="G4" i="2"/>
  <c r="G28" i="2"/>
  <c r="H28" i="2" s="1"/>
  <c r="F26" i="2"/>
  <c r="H26" i="2" s="1"/>
  <c r="G17" i="2"/>
  <c r="H17" i="2" s="1"/>
  <c r="F16" i="2"/>
  <c r="H16" i="2" s="1"/>
  <c r="D30" i="2"/>
  <c r="F30" i="2" s="1"/>
  <c r="D35" i="2"/>
  <c r="F35" i="2" s="1"/>
  <c r="D48" i="2"/>
  <c r="F48" i="2" s="1"/>
  <c r="D49" i="2"/>
  <c r="G49" i="2" s="1"/>
  <c r="D27" i="2"/>
  <c r="D29" i="2"/>
  <c r="D37" i="2"/>
  <c r="D32" i="2"/>
  <c r="D8" i="2"/>
  <c r="D5" i="2"/>
  <c r="D58" i="2"/>
  <c r="D15" i="2"/>
  <c r="D52" i="2"/>
  <c r="D34" i="2"/>
  <c r="D39" i="2"/>
  <c r="D41" i="2"/>
  <c r="H4" i="2" l="1"/>
  <c r="F49" i="2"/>
  <c r="H49" i="2" s="1"/>
  <c r="G30" i="2"/>
  <c r="H30" i="2" s="1"/>
  <c r="G35" i="2"/>
  <c r="H35" i="2" s="1"/>
  <c r="F27" i="2"/>
  <c r="G27" i="2"/>
  <c r="G48" i="2"/>
  <c r="H48" i="2" s="1"/>
  <c r="C45" i="2"/>
  <c r="C23" i="2"/>
  <c r="C7" i="2"/>
  <c r="C13" i="2"/>
  <c r="C10" i="2"/>
  <c r="H27" i="2" l="1"/>
  <c r="G10" i="2"/>
  <c r="F10" i="2"/>
  <c r="F45" i="2"/>
  <c r="G45" i="2"/>
  <c r="F23" i="2"/>
  <c r="G23" i="2"/>
  <c r="F13" i="2"/>
  <c r="G13" i="2"/>
  <c r="F7" i="2"/>
  <c r="G7" i="2"/>
  <c r="C31" i="2"/>
  <c r="C54" i="2"/>
  <c r="C9" i="2"/>
  <c r="C2" i="2"/>
  <c r="C33" i="2"/>
  <c r="C18" i="2"/>
  <c r="C40" i="2"/>
  <c r="C3" i="2"/>
  <c r="C6" i="2"/>
  <c r="C24" i="2"/>
  <c r="C53" i="2"/>
  <c r="C47" i="2"/>
  <c r="C20" i="2"/>
  <c r="C52" i="2"/>
  <c r="C34" i="2"/>
  <c r="C39" i="2"/>
  <c r="C41" i="2"/>
  <c r="C8" i="2"/>
  <c r="C55" i="2"/>
  <c r="C12" i="2"/>
  <c r="C36" i="2"/>
  <c r="C51" i="2"/>
  <c r="C32" i="2"/>
  <c r="C37" i="2"/>
  <c r="C5" i="2"/>
  <c r="C43" i="2"/>
  <c r="C46" i="2"/>
  <c r="C22" i="2"/>
  <c r="C29" i="2"/>
  <c r="C50" i="2"/>
  <c r="C58" i="2"/>
  <c r="F58" i="2" s="1"/>
  <c r="C15" i="2"/>
  <c r="C38" i="2"/>
  <c r="C42" i="2"/>
  <c r="C44" i="2"/>
  <c r="K2" i="3"/>
  <c r="C2" i="3"/>
  <c r="D2" i="3"/>
  <c r="E2" i="3"/>
  <c r="F2" i="3"/>
  <c r="G2" i="3"/>
  <c r="H2" i="3"/>
  <c r="I2" i="3"/>
  <c r="B2" i="3"/>
  <c r="H10" i="2" l="1"/>
  <c r="H13" i="2"/>
  <c r="H45" i="2"/>
  <c r="H7" i="2"/>
  <c r="H23" i="2"/>
  <c r="G42" i="2"/>
  <c r="F42" i="2"/>
  <c r="F43" i="2"/>
  <c r="G43" i="2"/>
  <c r="F52" i="2"/>
  <c r="G52" i="2"/>
  <c r="G24" i="2"/>
  <c r="F24" i="2"/>
  <c r="G18" i="2"/>
  <c r="F18" i="2"/>
  <c r="G54" i="2"/>
  <c r="F54" i="2"/>
  <c r="G38" i="2"/>
  <c r="F38" i="2"/>
  <c r="G29" i="2"/>
  <c r="F29" i="2"/>
  <c r="G5" i="2"/>
  <c r="F5" i="2"/>
  <c r="H5" i="2" s="1"/>
  <c r="F36" i="2"/>
  <c r="G36" i="2"/>
  <c r="F41" i="2"/>
  <c r="G41" i="2"/>
  <c r="F20" i="2"/>
  <c r="G20" i="2"/>
  <c r="F6" i="2"/>
  <c r="G6" i="2"/>
  <c r="G33" i="2"/>
  <c r="F33" i="2"/>
  <c r="F31" i="2"/>
  <c r="G31" i="2"/>
  <c r="F8" i="2"/>
  <c r="G8" i="2"/>
  <c r="G37" i="2"/>
  <c r="F37" i="2"/>
  <c r="H37" i="2" s="1"/>
  <c r="G47" i="2"/>
  <c r="F47" i="2"/>
  <c r="F3" i="2"/>
  <c r="G3" i="2"/>
  <c r="F2" i="2"/>
  <c r="G2" i="2"/>
  <c r="G50" i="2"/>
  <c r="F50" i="2"/>
  <c r="H50" i="2" s="1"/>
  <c r="F51" i="2"/>
  <c r="G51" i="2"/>
  <c r="G15" i="2"/>
  <c r="F15" i="2"/>
  <c r="F22" i="2"/>
  <c r="G22" i="2"/>
  <c r="F12" i="2"/>
  <c r="G12" i="2"/>
  <c r="F44" i="2"/>
  <c r="G44" i="2"/>
  <c r="G46" i="2"/>
  <c r="F46" i="2"/>
  <c r="H46" i="2" s="1"/>
  <c r="F32" i="2"/>
  <c r="G32" i="2"/>
  <c r="G55" i="2"/>
  <c r="F55" i="2"/>
  <c r="H55" i="2" s="1"/>
  <c r="G34" i="2"/>
  <c r="F34" i="2"/>
  <c r="G53" i="2"/>
  <c r="F53" i="2"/>
  <c r="F40" i="2"/>
  <c r="G40" i="2"/>
  <c r="G9" i="2"/>
  <c r="F9" i="2"/>
  <c r="H53" i="2" l="1"/>
  <c r="H38" i="2"/>
  <c r="H18" i="2"/>
  <c r="H42" i="2"/>
  <c r="H54" i="2"/>
  <c r="H29" i="2"/>
  <c r="H24" i="2"/>
  <c r="H9" i="2"/>
  <c r="H22" i="2"/>
  <c r="H51" i="2"/>
  <c r="H2" i="2"/>
  <c r="H8" i="2"/>
  <c r="H36" i="2"/>
  <c r="H43" i="2"/>
  <c r="H32" i="2"/>
  <c r="H44" i="2"/>
  <c r="H12" i="2"/>
  <c r="H3" i="2"/>
  <c r="H31" i="2"/>
  <c r="H6" i="2"/>
  <c r="H41" i="2"/>
  <c r="H52" i="2"/>
</calcChain>
</file>

<file path=xl/comments1.xml><?xml version="1.0" encoding="utf-8"?>
<comments xmlns="http://schemas.openxmlformats.org/spreadsheetml/2006/main">
  <authors>
    <author>Geber Ramalho</author>
  </authors>
  <commentList>
    <comment ref="A7" authorId="0" shapeId="0">
      <text>
        <r>
          <rPr>
            <b/>
            <sz val="9"/>
            <color indexed="81"/>
            <rFont val="Segoe UI"/>
            <charset val="1"/>
          </rPr>
          <t>Geber Ramalho:</t>
        </r>
        <r>
          <rPr>
            <sz val="9"/>
            <color indexed="81"/>
            <rFont val="Segoe UI"/>
            <charset val="1"/>
          </rPr>
          <t xml:space="preserve">
quem é?</t>
        </r>
      </text>
    </comment>
  </commentList>
</comments>
</file>

<file path=xl/sharedStrings.xml><?xml version="1.0" encoding="utf-8"?>
<sst xmlns="http://schemas.openxmlformats.org/spreadsheetml/2006/main" count="361" uniqueCount="212">
  <si>
    <t xml:space="preserve">tema </t>
  </si>
  <si>
    <t>clareza</t>
  </si>
  <si>
    <t>completude</t>
  </si>
  <si>
    <t>esforço</t>
  </si>
  <si>
    <t>audio finger printing</t>
  </si>
  <si>
    <t>Alunos</t>
  </si>
  <si>
    <t>nota</t>
  </si>
  <si>
    <t>Mayara Cavalcanti</t>
  </si>
  <si>
    <t>Marina Pontes</t>
  </si>
  <si>
    <t>Márcio Guilherme Tavares</t>
  </si>
  <si>
    <t xml:space="preserve">Reconhecimento de fala/falante </t>
  </si>
  <si>
    <t>Danilo Ribeiro</t>
  </si>
  <si>
    <t>Hugo Neiva</t>
  </si>
  <si>
    <t>Síntese por modelagem física</t>
  </si>
  <si>
    <t>Rafael Marinheiro</t>
  </si>
  <si>
    <t>Daniel Oliveira</t>
  </si>
  <si>
    <t>Caixas de som e headphone</t>
  </si>
  <si>
    <t>Felipe Torres</t>
  </si>
  <si>
    <t>Matheus Alencar</t>
  </si>
  <si>
    <t>A história das trilhas sonoras dos jogos</t>
  </si>
  <si>
    <t>Antonio Marino</t>
  </si>
  <si>
    <t>Luiz Fernando Sotero</t>
  </si>
  <si>
    <t>Jose de Arimateia Neto</t>
  </si>
  <si>
    <t>Trilhas sonoras dinâmicas em jogos</t>
  </si>
  <si>
    <t>Rafael Nunes</t>
  </si>
  <si>
    <t>Lucas Tenório</t>
  </si>
  <si>
    <t>Bruno de Assis</t>
  </si>
  <si>
    <t>A história da música na internet - aspectos legais de distribuição e copyright</t>
  </si>
  <si>
    <t>Marina Haack</t>
  </si>
  <si>
    <t>Maria Gabriela Toledo</t>
  </si>
  <si>
    <t>Leonardo Santos</t>
  </si>
  <si>
    <t>Raissa Andrade</t>
  </si>
  <si>
    <t>Felipe Epifânio</t>
  </si>
  <si>
    <t>Priscila</t>
  </si>
  <si>
    <t>Rayelle</t>
  </si>
  <si>
    <t>Gérson</t>
  </si>
  <si>
    <t>sensores musicais</t>
  </si>
  <si>
    <t>Artur Franco</t>
  </si>
  <si>
    <t>Alberto Santos</t>
  </si>
  <si>
    <t>Marília Nogueira</t>
  </si>
  <si>
    <t>Douglas Brito</t>
  </si>
  <si>
    <t>Leonardo da Vinci</t>
  </si>
  <si>
    <t>Expressividade na execução musical/(APIs de) síntese em smartphone</t>
  </si>
  <si>
    <t>Adaílson Castro</t>
  </si>
  <si>
    <t>Augusto Costa</t>
  </si>
  <si>
    <t>Romero Barata</t>
  </si>
  <si>
    <t>Jorge Vinícius Lima</t>
  </si>
  <si>
    <t>Source separation</t>
  </si>
  <si>
    <t>Brunno Barros</t>
  </si>
  <si>
    <t>Bruno Tavares</t>
  </si>
  <si>
    <t>Artur Lubambo</t>
  </si>
  <si>
    <t>Franklin Accioly</t>
  </si>
  <si>
    <t>Paulo Vitor</t>
  </si>
  <si>
    <t>Rafael Acevedo</t>
  </si>
  <si>
    <t>João Pedro Magalhães</t>
  </si>
  <si>
    <t xml:space="preserve">Query by humming </t>
  </si>
  <si>
    <t>Gustavo Figueiredo</t>
  </si>
  <si>
    <t>Igor Ryan</t>
  </si>
  <si>
    <t>André Luiz</t>
  </si>
  <si>
    <t>Igor Calábria</t>
  </si>
  <si>
    <t>Eduardo José</t>
  </si>
  <si>
    <t>ok</t>
  </si>
  <si>
    <t>Beat tracking</t>
  </si>
  <si>
    <t>ok+</t>
  </si>
  <si>
    <t>estorou o tempo mas fez um grande esforço de pesquisa</t>
  </si>
  <si>
    <t>Pedro Tiago Araújo</t>
  </si>
  <si>
    <t>voz hesitante (faltou ensaio, mas tema é mais dificil)</t>
  </si>
  <si>
    <t>faltou: creative commons, discussao etica e figuras</t>
  </si>
  <si>
    <t>seguros</t>
  </si>
  <si>
    <t>apresentacao muito cuidadosa, otimos videos</t>
  </si>
  <si>
    <t>DMI</t>
  </si>
  <si>
    <t>exemplos e dicussao dos sensores ficarm desencontradas</t>
  </si>
  <si>
    <t>ok-</t>
  </si>
  <si>
    <t>Prova</t>
  </si>
  <si>
    <t>André Luiz Buarque</t>
  </si>
  <si>
    <t>Arthur Lubambo</t>
  </si>
  <si>
    <t>Arthur Mendonça</t>
  </si>
  <si>
    <t>Diogo Ribeiro</t>
  </si>
  <si>
    <t>Diogo Morais</t>
  </si>
  <si>
    <t>Felipe Torres Magalhães</t>
  </si>
  <si>
    <t>Gérson Braga</t>
  </si>
  <si>
    <t>Igor Ryan dos Santos</t>
  </si>
  <si>
    <t>João Pedro Cordeiro</t>
  </si>
  <si>
    <t>Lucas Fonseca Netto</t>
  </si>
  <si>
    <t>Lucas Netto</t>
  </si>
  <si>
    <t>Matheus Figueredo de Alencar</t>
  </si>
  <si>
    <t>Priscila Gomes</t>
  </si>
  <si>
    <t>Rafael Nunes Galdino da Silveira</t>
  </si>
  <si>
    <t>PÓS-GRADUAÇÃO</t>
  </si>
  <si>
    <t>João Tragtemberg</t>
  </si>
  <si>
    <t>GRADUAÇÃO</t>
  </si>
  <si>
    <t>Rafael de Melo Monteiro</t>
  </si>
  <si>
    <t>Pedro Tiago de V. S. R. Araújo</t>
  </si>
  <si>
    <t>Rayelle Vera Cruz Silva</t>
  </si>
  <si>
    <t>Thiago Tenório</t>
  </si>
  <si>
    <t>notas</t>
  </si>
  <si>
    <t>2-2,9</t>
  </si>
  <si>
    <t>3-3,9</t>
  </si>
  <si>
    <t>4-4,9</t>
  </si>
  <si>
    <t>5,5,9</t>
  </si>
  <si>
    <t>6,6,9</t>
  </si>
  <si>
    <t>7-7,9</t>
  </si>
  <si>
    <t>8-8,9</t>
  </si>
  <si>
    <t>9,0-10,0</t>
  </si>
  <si>
    <t>quantidade</t>
  </si>
  <si>
    <t>acima de 7,0</t>
  </si>
  <si>
    <t>abaixo de 5,0</t>
  </si>
  <si>
    <t>Seminário</t>
  </si>
  <si>
    <t>exerc. PD</t>
  </si>
  <si>
    <t>Bruno Almeida Brito</t>
  </si>
  <si>
    <t>Leonardo José de Andrade Santos</t>
  </si>
  <si>
    <t>Artur da Nova Franco</t>
  </si>
  <si>
    <t>Projeto</t>
  </si>
  <si>
    <t>pesos</t>
  </si>
  <si>
    <t>prova</t>
  </si>
  <si>
    <t>seminario</t>
  </si>
  <si>
    <t>projeto</t>
  </si>
  <si>
    <t>passarinho que som é esse?</t>
  </si>
  <si>
    <t>jogo para treinamento de solfejo de intervalo</t>
  </si>
  <si>
    <t>apresent</t>
  </si>
  <si>
    <t>inovação</t>
  </si>
  <si>
    <t>média</t>
  </si>
  <si>
    <t>trilha sonora dinamica para jogos</t>
  </si>
  <si>
    <t>usando o FL studio</t>
  </si>
  <si>
    <t>Plom</t>
  </si>
  <si>
    <t>Bruno Pereira</t>
  </si>
  <si>
    <t>Thiago Vicente Tenório</t>
  </si>
  <si>
    <t>Rafael Nunes Galdino</t>
  </si>
  <si>
    <t>ficou bem fluido o jogo</t>
  </si>
  <si>
    <t>Hugo Melo</t>
  </si>
  <si>
    <t>Subtitle Sync</t>
  </si>
  <si>
    <t>Sincronizador de legenda por reconhecimento de voz</t>
  </si>
  <si>
    <t>bom</t>
  </si>
  <si>
    <t>excelente</t>
  </si>
  <si>
    <t>boa</t>
  </si>
  <si>
    <t>médio</t>
  </si>
  <si>
    <t>exc</t>
  </si>
  <si>
    <t>reactogon</t>
  </si>
  <si>
    <t>arpejeador em  hexágonos</t>
  </si>
  <si>
    <t>DMI sequenciador</t>
  </si>
  <si>
    <t>square play</t>
  </si>
  <si>
    <t>google</t>
  </si>
  <si>
    <t>Pedro Araújo</t>
  </si>
  <si>
    <t>Drumsmith</t>
  </si>
  <si>
    <t>ficaram de mandar o video do jogo depois</t>
  </si>
  <si>
    <t>desenvolveram (adptaram) um jogo</t>
  </si>
  <si>
    <t>usa 1 só microfone</t>
  </si>
  <si>
    <t>Drawusic</t>
  </si>
  <si>
    <t>puzzle musical</t>
  </si>
  <si>
    <t>G4</t>
  </si>
  <si>
    <t>G12</t>
  </si>
  <si>
    <t>G13</t>
  </si>
  <si>
    <t>G6</t>
  </si>
  <si>
    <t>G2</t>
  </si>
  <si>
    <t>Leap motion simulando themremin</t>
  </si>
  <si>
    <t>leap overtone</t>
  </si>
  <si>
    <t>usou overtone</t>
  </si>
  <si>
    <t>ex-G3</t>
  </si>
  <si>
    <t>ex-G9</t>
  </si>
  <si>
    <t>Rafael Ferreira Monteiro</t>
  </si>
  <si>
    <t>G5</t>
  </si>
  <si>
    <t>trackin da beat</t>
  </si>
  <si>
    <t>escuta evarrasta trechos de cor para compor um desenho</t>
  </si>
  <si>
    <t>Diogo Moraes</t>
  </si>
  <si>
    <t>exc!!</t>
  </si>
  <si>
    <t>Sample swap</t>
  </si>
  <si>
    <t>jogo de mixagem de música</t>
  </si>
  <si>
    <t>???</t>
  </si>
  <si>
    <t>Jorge Vinícius</t>
  </si>
  <si>
    <t>G11</t>
  </si>
  <si>
    <t>starship</t>
  </si>
  <si>
    <t>jogo em que desvia das pedras com uma nave</t>
  </si>
  <si>
    <t>em funcao da dica de altura das notas</t>
  </si>
  <si>
    <t>G8</t>
  </si>
  <si>
    <t>karaokê usando as musicas do youtube</t>
  </si>
  <si>
    <t>youtubeoke</t>
  </si>
  <si>
    <t>exc!</t>
  </si>
  <si>
    <t>fraco</t>
  </si>
  <si>
    <t>Vídeo</t>
  </si>
  <si>
    <t>https://www.youtube.com/watch?v=JT_O_L2efxw</t>
  </si>
  <si>
    <t>https://www.youtube.com/watch?v=9LjYb7JkT38&amp;feature=youtu.be</t>
  </si>
  <si>
    <t>Rafael Monteiro</t>
  </si>
  <si>
    <t>poderia teer mais figuras, formulas e exemplos</t>
  </si>
  <si>
    <t>https://www.youtube.com/watch?v=2oW2amMHFos</t>
  </si>
  <si>
    <t>Brunno Barros de Castro</t>
  </si>
  <si>
    <t>Bruno de Assis Pereira</t>
  </si>
  <si>
    <t>Bruno Tavares de Melo Gomes</t>
  </si>
  <si>
    <t>Desistiu do curso</t>
  </si>
  <si>
    <t>G1</t>
  </si>
  <si>
    <t>NIME</t>
  </si>
  <si>
    <t>ex-G7</t>
  </si>
  <si>
    <t>G10</t>
  </si>
  <si>
    <t>sensores musicais + jogos</t>
  </si>
  <si>
    <t>A</t>
  </si>
  <si>
    <t>pesos 1</t>
  </si>
  <si>
    <t>pesso 2</t>
  </si>
  <si>
    <t>Nota</t>
  </si>
  <si>
    <t>começo com  coisas (alidade, reconhecimento de voz) fora do contexto de QbH</t>
  </si>
  <si>
    <t>faltou mais profundidade na descrição das solucoes</t>
  </si>
  <si>
    <t>https://youtu.be/0qsT44nNOJg?t=1m16s</t>
  </si>
  <si>
    <t>https://www.youtube.com/watch?v=7c1MnRaiRwg</t>
  </si>
  <si>
    <t>pesos 2</t>
  </si>
  <si>
    <t>proximo semestre</t>
  </si>
  <si>
    <t>Final</t>
  </si>
  <si>
    <t>Drum solo adventure</t>
  </si>
  <si>
    <t>??</t>
  </si>
  <si>
    <t>abbleton live via joystick</t>
  </si>
  <si>
    <t xml:space="preserve">Priscila Thyfani </t>
  </si>
  <si>
    <t>Rayelle  Vera Cruz</t>
  </si>
  <si>
    <t>Felipe Luan Monteiro de Lira</t>
  </si>
  <si>
    <t>Gileno Alves Santa Cruz Filho</t>
  </si>
  <si>
    <t>Daniel de Jesus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</si>
</sst>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ymbol"/>
      <family val="1"/>
      <charset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49" fontId="0" fillId="0" borderId="0" xfId="0" applyNumberForma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0" xfId="0" applyFill="1"/>
    <xf numFmtId="0" fontId="0" fillId="2" borderId="0" xfId="0" applyFill="1"/>
    <xf numFmtId="0" fontId="0" fillId="0" borderId="1" xfId="0" applyBorder="1"/>
    <xf numFmtId="0" fontId="0" fillId="0" borderId="0" xfId="0"/>
    <xf numFmtId="9" fontId="0" fillId="0" borderId="0" xfId="1" applyFont="1"/>
    <xf numFmtId="9" fontId="0" fillId="3" borderId="0" xfId="0" applyNumberFormat="1" applyFill="1"/>
    <xf numFmtId="0" fontId="0" fillId="3" borderId="0" xfId="0" applyFill="1"/>
    <xf numFmtId="0" fontId="1" fillId="0" borderId="1" xfId="0" applyFont="1" applyBorder="1"/>
    <xf numFmtId="0" fontId="0" fillId="4" borderId="0" xfId="0" applyFill="1"/>
    <xf numFmtId="0" fontId="0" fillId="0" borderId="0" xfId="0"/>
    <xf numFmtId="0" fontId="0" fillId="0" borderId="0" xfId="0" applyFill="1"/>
    <xf numFmtId="164" fontId="3" fillId="5" borderId="0" xfId="0" applyNumberFormat="1" applyFont="1" applyFill="1" applyAlignment="1">
      <alignment horizontal="center"/>
    </xf>
    <xf numFmtId="0" fontId="4" fillId="0" borderId="0" xfId="0" applyFont="1" applyAlignment="1">
      <alignment horizontal="left" vertical="center" indent="7"/>
    </xf>
    <xf numFmtId="0" fontId="0" fillId="0" borderId="0" xfId="0" applyFont="1" applyAlignment="1">
      <alignment horizontal="left" vertical="center" indent="7"/>
    </xf>
    <xf numFmtId="0" fontId="7" fillId="0" borderId="0" xfId="2"/>
    <xf numFmtId="164" fontId="1" fillId="0" borderId="0" xfId="0" applyNumberFormat="1" applyFont="1"/>
    <xf numFmtId="164" fontId="0" fillId="0" borderId="0" xfId="0" applyNumberFormat="1" applyFill="1" applyAlignment="1">
      <alignment horizontal="center"/>
    </xf>
  </cellXfs>
  <cellStyles count="3">
    <cellStyle name="Hiperlink" xfId="2" builtinId="8"/>
    <cellStyle name="Normal" xfId="0" builtinId="0"/>
    <cellStyle name="Porcentagem" xfId="1" builtinId="5"/>
  </cellStyles>
  <dxfs count="42"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distribuição das notas da prova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 prova'!$A$2</c:f>
              <c:strCache>
                <c:ptCount val="1"/>
                <c:pt idx="0">
                  <c:v>quantidade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'Distr prova'!$B$1:$I$1</c:f>
              <c:strCache>
                <c:ptCount val="8"/>
                <c:pt idx="0">
                  <c:v>2-2,9</c:v>
                </c:pt>
                <c:pt idx="1">
                  <c:v>3-3,9</c:v>
                </c:pt>
                <c:pt idx="2">
                  <c:v>4-4,9</c:v>
                </c:pt>
                <c:pt idx="3">
                  <c:v>5,5,9</c:v>
                </c:pt>
                <c:pt idx="4">
                  <c:v>6,6,9</c:v>
                </c:pt>
                <c:pt idx="5">
                  <c:v>7-7,9</c:v>
                </c:pt>
                <c:pt idx="6">
                  <c:v>8-8,9</c:v>
                </c:pt>
                <c:pt idx="7">
                  <c:v>9,0-10,0</c:v>
                </c:pt>
              </c:strCache>
            </c:strRef>
          </c:cat>
          <c:val>
            <c:numRef>
              <c:f>'Distr prova'!$B$2:$I$2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9</c:v>
                </c:pt>
                <c:pt idx="6">
                  <c:v>10</c:v>
                </c:pt>
                <c:pt idx="7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8648608"/>
        <c:axId val="498645344"/>
      </c:barChart>
      <c:catAx>
        <c:axId val="49864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8645344"/>
        <c:crosses val="autoZero"/>
        <c:auto val="1"/>
        <c:lblAlgn val="ctr"/>
        <c:lblOffset val="100"/>
        <c:noMultiLvlLbl val="0"/>
      </c:catAx>
      <c:valAx>
        <c:axId val="49864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864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</xdr:row>
          <xdr:rowOff>0</xdr:rowOff>
        </xdr:from>
        <xdr:to>
          <xdr:col>19</xdr:col>
          <xdr:colOff>457200</xdr:colOff>
          <xdr:row>10</xdr:row>
          <xdr:rowOff>38100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</xdr:row>
          <xdr:rowOff>0</xdr:rowOff>
        </xdr:from>
        <xdr:to>
          <xdr:col>19</xdr:col>
          <xdr:colOff>457200</xdr:colOff>
          <xdr:row>10</xdr:row>
          <xdr:rowOff>38100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</xdr:row>
          <xdr:rowOff>0</xdr:rowOff>
        </xdr:from>
        <xdr:to>
          <xdr:col>19</xdr:col>
          <xdr:colOff>457200</xdr:colOff>
          <xdr:row>10</xdr:row>
          <xdr:rowOff>38100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</xdr:row>
          <xdr:rowOff>0</xdr:rowOff>
        </xdr:from>
        <xdr:to>
          <xdr:col>19</xdr:col>
          <xdr:colOff>457200</xdr:colOff>
          <xdr:row>10</xdr:row>
          <xdr:rowOff>38100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</xdr:row>
          <xdr:rowOff>0</xdr:rowOff>
        </xdr:from>
        <xdr:to>
          <xdr:col>19</xdr:col>
          <xdr:colOff>457200</xdr:colOff>
          <xdr:row>10</xdr:row>
          <xdr:rowOff>38100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0</xdr:rowOff>
        </xdr:from>
        <xdr:to>
          <xdr:col>19</xdr:col>
          <xdr:colOff>457200</xdr:colOff>
          <xdr:row>11</xdr:row>
          <xdr:rowOff>38100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0</xdr:rowOff>
        </xdr:from>
        <xdr:to>
          <xdr:col>19</xdr:col>
          <xdr:colOff>457200</xdr:colOff>
          <xdr:row>11</xdr:row>
          <xdr:rowOff>38100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0</xdr:rowOff>
        </xdr:from>
        <xdr:to>
          <xdr:col>19</xdr:col>
          <xdr:colOff>457200</xdr:colOff>
          <xdr:row>11</xdr:row>
          <xdr:rowOff>38100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0</xdr:rowOff>
        </xdr:from>
        <xdr:to>
          <xdr:col>19</xdr:col>
          <xdr:colOff>457200</xdr:colOff>
          <xdr:row>11</xdr:row>
          <xdr:rowOff>38100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0</xdr:rowOff>
        </xdr:from>
        <xdr:to>
          <xdr:col>19</xdr:col>
          <xdr:colOff>457200</xdr:colOff>
          <xdr:row>11</xdr:row>
          <xdr:rowOff>38100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0</xdr:rowOff>
        </xdr:from>
        <xdr:to>
          <xdr:col>19</xdr:col>
          <xdr:colOff>457200</xdr:colOff>
          <xdr:row>12</xdr:row>
          <xdr:rowOff>38100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0</xdr:rowOff>
        </xdr:from>
        <xdr:to>
          <xdr:col>19</xdr:col>
          <xdr:colOff>457200</xdr:colOff>
          <xdr:row>12</xdr:row>
          <xdr:rowOff>38100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0</xdr:rowOff>
        </xdr:from>
        <xdr:to>
          <xdr:col>19</xdr:col>
          <xdr:colOff>457200</xdr:colOff>
          <xdr:row>12</xdr:row>
          <xdr:rowOff>38100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0</xdr:rowOff>
        </xdr:from>
        <xdr:to>
          <xdr:col>19</xdr:col>
          <xdr:colOff>457200</xdr:colOff>
          <xdr:row>12</xdr:row>
          <xdr:rowOff>38100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0</xdr:rowOff>
        </xdr:from>
        <xdr:to>
          <xdr:col>19</xdr:col>
          <xdr:colOff>457200</xdr:colOff>
          <xdr:row>12</xdr:row>
          <xdr:rowOff>38100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2</xdr:row>
      <xdr:rowOff>166687</xdr:rowOff>
    </xdr:from>
    <xdr:to>
      <xdr:col>17</xdr:col>
      <xdr:colOff>419100</xdr:colOff>
      <xdr:row>17</xdr:row>
      <xdr:rowOff>52387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6.xml"/><Relationship Id="rId18" Type="http://schemas.openxmlformats.org/officeDocument/2006/relationships/image" Target="../media/image6.emf"/><Relationship Id="rId26" Type="http://schemas.openxmlformats.org/officeDocument/2006/relationships/image" Target="../media/image9.emf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1.xml"/><Relationship Id="rId7" Type="http://schemas.openxmlformats.org/officeDocument/2006/relationships/image" Target="../media/image2.emf"/><Relationship Id="rId12" Type="http://schemas.openxmlformats.org/officeDocument/2006/relationships/image" Target="../media/image4.emf"/><Relationship Id="rId17" Type="http://schemas.openxmlformats.org/officeDocument/2006/relationships/control" Target="../activeX/activeX9.xml"/><Relationship Id="rId25" Type="http://schemas.openxmlformats.org/officeDocument/2006/relationships/control" Target="../activeX/activeX14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8.xml"/><Relationship Id="rId20" Type="http://schemas.openxmlformats.org/officeDocument/2006/relationships/image" Target="../media/image7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3.xml"/><Relationship Id="rId5" Type="http://schemas.openxmlformats.org/officeDocument/2006/relationships/image" Target="../media/image1.emf"/><Relationship Id="rId15" Type="http://schemas.openxmlformats.org/officeDocument/2006/relationships/image" Target="../media/image5.emf"/><Relationship Id="rId23" Type="http://schemas.openxmlformats.org/officeDocument/2006/relationships/image" Target="../media/image8.emf"/><Relationship Id="rId28" Type="http://schemas.openxmlformats.org/officeDocument/2006/relationships/image" Target="../media/image10.emf"/><Relationship Id="rId10" Type="http://schemas.openxmlformats.org/officeDocument/2006/relationships/image" Target="../media/image3.emf"/><Relationship Id="rId19" Type="http://schemas.openxmlformats.org/officeDocument/2006/relationships/control" Target="../activeX/activeX10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7.xml"/><Relationship Id="rId22" Type="http://schemas.openxmlformats.org/officeDocument/2006/relationships/control" Target="../activeX/activeX12.xml"/><Relationship Id="rId27" Type="http://schemas.openxmlformats.org/officeDocument/2006/relationships/control" Target="../activeX/activeX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youtube.com/watch?v=7c1MnRaiRwg" TargetMode="External"/><Relationship Id="rId1" Type="http://schemas.openxmlformats.org/officeDocument/2006/relationships/hyperlink" Target="https://youtu.be/0qsT44nNOJg?t=1m16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Z59"/>
  <sheetViews>
    <sheetView tabSelected="1" workbookViewId="0">
      <pane ySplit="1" topLeftCell="A2" activePane="bottomLeft" state="frozen"/>
      <selection pane="bottomLeft" activeCell="A42" sqref="A42"/>
    </sheetView>
  </sheetViews>
  <sheetFormatPr defaultRowHeight="15" x14ac:dyDescent="0.25"/>
  <cols>
    <col min="1" max="1" width="30.28515625" bestFit="1" customWidth="1"/>
    <col min="2" max="2" width="17.85546875" bestFit="1" customWidth="1"/>
    <col min="3" max="3" width="16.28515625" customWidth="1"/>
    <col min="7" max="9" width="9.140625" style="14"/>
    <col min="10" max="10" width="20.7109375" bestFit="1" customWidth="1"/>
    <col min="12" max="12" width="10.5703125" customWidth="1"/>
    <col min="13" max="13" width="10.42578125" customWidth="1"/>
    <col min="14" max="14" width="10" style="14" customWidth="1"/>
    <col min="15" max="19" width="9.140625" style="14"/>
  </cols>
  <sheetData>
    <row r="1" spans="1:26" x14ac:dyDescent="0.25">
      <c r="A1" t="s">
        <v>90</v>
      </c>
      <c r="B1" t="s">
        <v>73</v>
      </c>
      <c r="C1" t="s">
        <v>107</v>
      </c>
      <c r="D1" t="s">
        <v>112</v>
      </c>
      <c r="E1" t="s">
        <v>108</v>
      </c>
      <c r="F1" t="s">
        <v>194</v>
      </c>
      <c r="G1" s="14" t="s">
        <v>195</v>
      </c>
      <c r="H1" s="14" t="s">
        <v>196</v>
      </c>
      <c r="I1" s="14" t="s">
        <v>203</v>
      </c>
      <c r="K1" s="13" t="s">
        <v>113</v>
      </c>
      <c r="L1" s="13" t="s">
        <v>114</v>
      </c>
      <c r="M1" s="13" t="s">
        <v>115</v>
      </c>
      <c r="N1" s="13" t="s">
        <v>116</v>
      </c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25">
      <c r="A2" t="s">
        <v>43</v>
      </c>
      <c r="B2" s="4">
        <v>7</v>
      </c>
      <c r="C2" s="4">
        <f>Seminário!$F$42</f>
        <v>8</v>
      </c>
      <c r="D2" s="4">
        <f>Projeto!$H$42</f>
        <v>7.5</v>
      </c>
      <c r="E2">
        <v>0.5</v>
      </c>
      <c r="F2" s="4">
        <f t="shared" ref="F2:F10" si="0">((B2*$L$2+C2*$M$2+D2*$N$2)/10)+E2</f>
        <v>7.9249999999999998</v>
      </c>
      <c r="G2" s="4">
        <f t="shared" ref="G2:G10" si="1">((B2*$L$3+C2*$M$3+D2*$N$3)/10)+E2</f>
        <v>7.9</v>
      </c>
      <c r="H2" s="20">
        <f>MAX(F2:G2)</f>
        <v>7.9249999999999998</v>
      </c>
      <c r="K2" t="s">
        <v>194</v>
      </c>
      <c r="L2">
        <v>3.5</v>
      </c>
      <c r="M2">
        <v>2</v>
      </c>
      <c r="N2">
        <v>4.5</v>
      </c>
    </row>
    <row r="3" spans="1:26" x14ac:dyDescent="0.25">
      <c r="A3" t="s">
        <v>38</v>
      </c>
      <c r="B3" s="4">
        <v>4</v>
      </c>
      <c r="C3" s="4">
        <f>Seminário!$F$36</f>
        <v>9</v>
      </c>
      <c r="D3" s="4"/>
      <c r="E3" s="8">
        <v>0.5</v>
      </c>
      <c r="F3" s="4">
        <f t="shared" si="0"/>
        <v>3.7</v>
      </c>
      <c r="G3" s="4">
        <f t="shared" si="1"/>
        <v>3.9</v>
      </c>
      <c r="H3" s="20">
        <f t="shared" ref="H3:H55" si="2">MAX(F3:G3)</f>
        <v>3.9</v>
      </c>
      <c r="K3" t="s">
        <v>201</v>
      </c>
      <c r="L3">
        <v>4</v>
      </c>
      <c r="M3">
        <v>2</v>
      </c>
      <c r="N3">
        <v>4</v>
      </c>
    </row>
    <row r="4" spans="1:26" x14ac:dyDescent="0.25">
      <c r="A4" t="s">
        <v>74</v>
      </c>
      <c r="B4" s="4">
        <v>9</v>
      </c>
      <c r="C4" s="4">
        <f>Projeto!$H$47</f>
        <v>8.5</v>
      </c>
      <c r="D4" s="4">
        <f>Projeto!$H$36</f>
        <v>8</v>
      </c>
      <c r="F4" s="4">
        <f t="shared" si="0"/>
        <v>8.4499999999999993</v>
      </c>
      <c r="G4" s="4">
        <f t="shared" si="1"/>
        <v>8.5</v>
      </c>
      <c r="H4" s="20">
        <f t="shared" si="2"/>
        <v>8.5</v>
      </c>
      <c r="N4"/>
    </row>
    <row r="5" spans="1:26" x14ac:dyDescent="0.25">
      <c r="A5" t="s">
        <v>20</v>
      </c>
      <c r="B5" s="4">
        <v>7</v>
      </c>
      <c r="C5" s="4">
        <f>Seminário!$F$16</f>
        <v>10</v>
      </c>
      <c r="D5" s="4">
        <f>Projeto!$H$16</f>
        <v>10</v>
      </c>
      <c r="E5" s="14">
        <v>0.5</v>
      </c>
      <c r="F5" s="4">
        <f t="shared" si="0"/>
        <v>9.4499999999999993</v>
      </c>
      <c r="G5" s="4">
        <f t="shared" si="1"/>
        <v>9.3000000000000007</v>
      </c>
      <c r="H5" s="20">
        <f t="shared" si="2"/>
        <v>9.4499999999999993</v>
      </c>
      <c r="K5" s="14" t="s">
        <v>29</v>
      </c>
      <c r="L5">
        <v>0</v>
      </c>
      <c r="M5">
        <v>3</v>
      </c>
      <c r="N5">
        <v>7</v>
      </c>
    </row>
    <row r="6" spans="1:26" x14ac:dyDescent="0.25">
      <c r="A6" s="15" t="s">
        <v>111</v>
      </c>
      <c r="B6" s="4">
        <v>7.4</v>
      </c>
      <c r="C6" s="4">
        <f>Seminário!$F$36</f>
        <v>9</v>
      </c>
      <c r="D6" s="4">
        <f>Projeto!$H$53</f>
        <v>9.5</v>
      </c>
      <c r="E6" s="14">
        <v>0.5</v>
      </c>
      <c r="F6" s="4">
        <f t="shared" si="0"/>
        <v>9.1650000000000009</v>
      </c>
      <c r="G6" s="4">
        <f t="shared" si="1"/>
        <v>9.0599999999999987</v>
      </c>
      <c r="H6" s="20">
        <f t="shared" si="2"/>
        <v>9.1650000000000009</v>
      </c>
    </row>
    <row r="7" spans="1:26" x14ac:dyDescent="0.25">
      <c r="A7" t="s">
        <v>75</v>
      </c>
      <c r="B7" s="4">
        <v>10</v>
      </c>
      <c r="C7" s="4">
        <f>Seminário!$F$47</f>
        <v>9</v>
      </c>
      <c r="D7" s="4">
        <f>Projeto!$H$47</f>
        <v>8.5</v>
      </c>
      <c r="F7" s="4">
        <f t="shared" si="0"/>
        <v>9.125</v>
      </c>
      <c r="G7" s="4">
        <f t="shared" si="1"/>
        <v>9.1999999999999993</v>
      </c>
      <c r="H7" s="20">
        <f t="shared" si="2"/>
        <v>9.1999999999999993</v>
      </c>
    </row>
    <row r="8" spans="1:26" x14ac:dyDescent="0.25">
      <c r="A8" t="s">
        <v>76</v>
      </c>
      <c r="B8" s="4">
        <v>8.8000000000000007</v>
      </c>
      <c r="C8" s="4">
        <f>Seminário!$F$20</f>
        <v>8</v>
      </c>
      <c r="D8" s="4">
        <f>Projeto!$H$16</f>
        <v>10</v>
      </c>
      <c r="E8" s="14">
        <v>0.5</v>
      </c>
      <c r="F8" s="4">
        <f t="shared" si="0"/>
        <v>9.6800000000000015</v>
      </c>
      <c r="G8" s="4">
        <f t="shared" si="1"/>
        <v>9.620000000000001</v>
      </c>
      <c r="H8" s="20">
        <f t="shared" si="2"/>
        <v>9.6800000000000015</v>
      </c>
    </row>
    <row r="9" spans="1:26" x14ac:dyDescent="0.25">
      <c r="A9" t="s">
        <v>44</v>
      </c>
      <c r="B9" s="4">
        <v>7.6</v>
      </c>
      <c r="C9" s="4">
        <f>Seminário!$F$42</f>
        <v>8</v>
      </c>
      <c r="D9" s="4">
        <f>Projeto!$H$42</f>
        <v>7.5</v>
      </c>
      <c r="F9" s="4">
        <f t="shared" si="0"/>
        <v>7.6349999999999998</v>
      </c>
      <c r="G9" s="4">
        <f t="shared" si="1"/>
        <v>7.6400000000000006</v>
      </c>
      <c r="H9" s="20">
        <f t="shared" si="2"/>
        <v>7.6400000000000006</v>
      </c>
    </row>
    <row r="10" spans="1:26" x14ac:dyDescent="0.25">
      <c r="A10" t="s">
        <v>184</v>
      </c>
      <c r="B10" s="4">
        <v>3.3</v>
      </c>
      <c r="C10" s="4">
        <f>Seminário!$F$47</f>
        <v>9</v>
      </c>
      <c r="D10" s="4">
        <f>Projeto!$H$47</f>
        <v>8.5</v>
      </c>
      <c r="E10" s="14">
        <v>0.5</v>
      </c>
      <c r="F10" s="4">
        <f t="shared" si="0"/>
        <v>7.2799999999999994</v>
      </c>
      <c r="G10" s="4">
        <f t="shared" si="1"/>
        <v>7.0200000000000005</v>
      </c>
      <c r="H10" s="20">
        <f t="shared" si="2"/>
        <v>7.2799999999999994</v>
      </c>
    </row>
    <row r="11" spans="1:26" s="8" customFormat="1" x14ac:dyDescent="0.25">
      <c r="A11" s="11" t="s">
        <v>109</v>
      </c>
      <c r="B11" s="21" t="s">
        <v>187</v>
      </c>
      <c r="C11" s="21"/>
      <c r="D11" s="21"/>
      <c r="E11" s="21"/>
      <c r="F11" s="4"/>
      <c r="G11" s="4"/>
      <c r="H11" s="20"/>
      <c r="I11" s="14"/>
      <c r="N11" s="14"/>
      <c r="O11" s="14"/>
      <c r="P11" s="14"/>
      <c r="Q11" s="14"/>
      <c r="R11" s="14"/>
      <c r="S11" s="14"/>
    </row>
    <row r="12" spans="1:26" x14ac:dyDescent="0.25">
      <c r="A12" t="s">
        <v>185</v>
      </c>
      <c r="B12" s="4">
        <v>8</v>
      </c>
      <c r="C12" s="4">
        <f>Seminário!$F$20</f>
        <v>8</v>
      </c>
      <c r="D12" s="4">
        <f>Projeto!H7</f>
        <v>9.5</v>
      </c>
      <c r="E12" s="14">
        <v>0.5</v>
      </c>
      <c r="F12" s="4">
        <f>((B12*$L$2+C12*$M$2+D12*$N$2)/10)+E12</f>
        <v>9.1750000000000007</v>
      </c>
      <c r="G12" s="4">
        <f>((B12*$L$3+C12*$M$3+D12*$N$3)/10)+E12</f>
        <v>9.1</v>
      </c>
      <c r="H12" s="20">
        <f t="shared" si="2"/>
        <v>9.1750000000000007</v>
      </c>
    </row>
    <row r="13" spans="1:26" x14ac:dyDescent="0.25">
      <c r="A13" t="s">
        <v>186</v>
      </c>
      <c r="B13" s="4">
        <v>9.5</v>
      </c>
      <c r="C13" s="4">
        <f>Seminário!$F$47</f>
        <v>9</v>
      </c>
      <c r="D13" s="4">
        <f>Projeto!$H$47</f>
        <v>8.5</v>
      </c>
      <c r="E13" s="14">
        <v>0.5</v>
      </c>
      <c r="F13" s="4">
        <f>((B13*$L$2+C13*$M$2+D13*$N$2)/10)+E13</f>
        <v>9.4499999999999993</v>
      </c>
      <c r="G13" s="4">
        <f>((B13*$L$3+C13*$M$3+D13*$N$3)/10)+E13</f>
        <v>9.5</v>
      </c>
      <c r="H13" s="20">
        <f t="shared" si="2"/>
        <v>9.5</v>
      </c>
    </row>
    <row r="14" spans="1:26" x14ac:dyDescent="0.25">
      <c r="A14" s="11" t="s">
        <v>211</v>
      </c>
      <c r="B14" s="21" t="s">
        <v>187</v>
      </c>
      <c r="C14" s="21"/>
      <c r="D14" s="21"/>
      <c r="E14" s="21"/>
      <c r="F14" s="4"/>
      <c r="G14" s="4"/>
      <c r="H14" s="20"/>
    </row>
    <row r="15" spans="1:26" x14ac:dyDescent="0.25">
      <c r="A15" t="s">
        <v>11</v>
      </c>
      <c r="B15" s="4">
        <v>10</v>
      </c>
      <c r="C15" s="4">
        <f>Seminário!$F$6</f>
        <v>9.5</v>
      </c>
      <c r="D15" s="4">
        <f>Projeto!$H$13</f>
        <v>11</v>
      </c>
      <c r="E15" s="14">
        <v>0.5</v>
      </c>
      <c r="F15" s="4">
        <f t="shared" ref="F15:F20" si="3">((B15*$L$2+C15*$M$2+D15*$N$2)/10)+E15</f>
        <v>10.85</v>
      </c>
      <c r="G15" s="4">
        <f t="shared" ref="G15:G20" si="4">((B15*$L$3+C15*$M$3+D15*$N$3)/10)+E15</f>
        <v>10.8</v>
      </c>
      <c r="H15" s="20">
        <v>10</v>
      </c>
    </row>
    <row r="16" spans="1:26" x14ac:dyDescent="0.25">
      <c r="A16" t="s">
        <v>77</v>
      </c>
      <c r="B16" s="4">
        <v>3.7</v>
      </c>
      <c r="C16" s="4">
        <f>Projeto!$H$47</f>
        <v>8.5</v>
      </c>
      <c r="D16" s="4">
        <f>Projeto!$H$36</f>
        <v>8</v>
      </c>
      <c r="F16" s="4">
        <f t="shared" si="3"/>
        <v>6.5950000000000006</v>
      </c>
      <c r="G16" s="4">
        <f t="shared" si="4"/>
        <v>6.38</v>
      </c>
      <c r="H16" s="20">
        <f t="shared" si="2"/>
        <v>6.5950000000000006</v>
      </c>
    </row>
    <row r="17" spans="1:10" x14ac:dyDescent="0.25">
      <c r="A17" t="s">
        <v>78</v>
      </c>
      <c r="B17" s="4"/>
      <c r="C17" s="4"/>
      <c r="D17" s="4">
        <f>Projeto!$H$36</f>
        <v>8</v>
      </c>
      <c r="F17" s="4">
        <f t="shared" si="3"/>
        <v>3.6</v>
      </c>
      <c r="G17" s="4">
        <f t="shared" si="4"/>
        <v>3.2</v>
      </c>
      <c r="H17" s="20">
        <f t="shared" si="2"/>
        <v>3.6</v>
      </c>
    </row>
    <row r="18" spans="1:10" x14ac:dyDescent="0.25">
      <c r="A18" s="15" t="s">
        <v>40</v>
      </c>
      <c r="B18" s="4">
        <v>9</v>
      </c>
      <c r="C18" s="4">
        <f>Seminário!$F$36</f>
        <v>9</v>
      </c>
      <c r="D18" s="4">
        <f>Projeto!$H$53</f>
        <v>9.5</v>
      </c>
      <c r="E18" s="14">
        <v>0.5</v>
      </c>
      <c r="F18" s="4">
        <f t="shared" si="3"/>
        <v>9.7249999999999996</v>
      </c>
      <c r="G18" s="4">
        <f t="shared" si="4"/>
        <v>9.6999999999999993</v>
      </c>
      <c r="H18" s="20">
        <f t="shared" si="2"/>
        <v>9.7249999999999996</v>
      </c>
    </row>
    <row r="19" spans="1:10" x14ac:dyDescent="0.25">
      <c r="A19" t="s">
        <v>60</v>
      </c>
      <c r="B19" s="4">
        <v>4.2</v>
      </c>
      <c r="C19" s="4">
        <f>Projeto!$H$47</f>
        <v>8.5</v>
      </c>
      <c r="D19" s="11"/>
      <c r="F19" s="4">
        <f t="shared" si="3"/>
        <v>3.1700000000000004</v>
      </c>
      <c r="G19" s="4">
        <f t="shared" si="4"/>
        <v>3.38</v>
      </c>
      <c r="H19" s="20">
        <f t="shared" si="2"/>
        <v>3.38</v>
      </c>
    </row>
    <row r="20" spans="1:10" x14ac:dyDescent="0.25">
      <c r="A20" s="15" t="s">
        <v>32</v>
      </c>
      <c r="B20" s="4">
        <v>2.2999999999999998</v>
      </c>
      <c r="C20" s="4">
        <f>Seminário!$F$31</f>
        <v>9</v>
      </c>
      <c r="D20" s="4">
        <f>Projeto!$H$58</f>
        <v>8.5</v>
      </c>
      <c r="E20" s="14">
        <v>0.5</v>
      </c>
      <c r="F20" s="4">
        <f t="shared" si="3"/>
        <v>6.93</v>
      </c>
      <c r="G20" s="4">
        <f t="shared" si="4"/>
        <v>6.62</v>
      </c>
      <c r="H20" s="20">
        <v>7</v>
      </c>
    </row>
    <row r="21" spans="1:10" x14ac:dyDescent="0.25">
      <c r="A21" s="11" t="s">
        <v>209</v>
      </c>
      <c r="B21" s="21" t="s">
        <v>187</v>
      </c>
      <c r="C21" s="21"/>
      <c r="D21" s="21"/>
      <c r="E21" s="21"/>
      <c r="F21" s="4"/>
      <c r="G21" s="4"/>
      <c r="H21" s="20"/>
    </row>
    <row r="22" spans="1:10" x14ac:dyDescent="0.25">
      <c r="A22" s="6" t="s">
        <v>79</v>
      </c>
      <c r="B22" s="4">
        <v>7.4</v>
      </c>
      <c r="C22" s="4">
        <f>Seminário!$F$12</f>
        <v>9.5</v>
      </c>
      <c r="D22" s="4">
        <f>Projeto!$H$21</f>
        <v>9</v>
      </c>
      <c r="E22" s="14">
        <v>0.5</v>
      </c>
      <c r="F22" s="4">
        <f>((B22*$L$2+C22*$M$2+D22*$N$2)/10)+E22</f>
        <v>9.0400000000000009</v>
      </c>
      <c r="G22" s="4">
        <f>((B22*$L$3+C22*$M$3+D22*$N$3)/10)+E22</f>
        <v>8.9599999999999991</v>
      </c>
      <c r="H22" s="20">
        <f t="shared" si="2"/>
        <v>9.0400000000000009</v>
      </c>
      <c r="J22" t="s">
        <v>202</v>
      </c>
    </row>
    <row r="23" spans="1:10" x14ac:dyDescent="0.25">
      <c r="A23" t="s">
        <v>51</v>
      </c>
      <c r="B23" s="4">
        <v>5.5</v>
      </c>
      <c r="C23" s="4">
        <f>Seminário!$F$47</f>
        <v>9</v>
      </c>
      <c r="D23" s="4">
        <f>Projeto!$H$47</f>
        <v>8.5</v>
      </c>
      <c r="F23" s="4">
        <f>((B23*$L$2+C23*$M$2+D23*$N$2)/10)+E23</f>
        <v>7.55</v>
      </c>
      <c r="G23" s="4">
        <f>((B23*$L$3+C23*$M$3+D23*$N$3)/10)+E23</f>
        <v>7.4</v>
      </c>
      <c r="H23" s="20">
        <f t="shared" si="2"/>
        <v>7.55</v>
      </c>
    </row>
    <row r="24" spans="1:10" x14ac:dyDescent="0.25">
      <c r="A24" s="15" t="s">
        <v>80</v>
      </c>
      <c r="B24" s="4">
        <v>4</v>
      </c>
      <c r="C24" s="4">
        <f>Seminário!$F$31</f>
        <v>9</v>
      </c>
      <c r="D24" s="4">
        <f>Projeto!$H$58</f>
        <v>8.5</v>
      </c>
      <c r="F24" s="4">
        <f>((B24*$L$2+C24*$M$2+D24*$N$2)/10)+E24</f>
        <v>7.0250000000000004</v>
      </c>
      <c r="G24" s="4">
        <f>((B24*$L$3+C24*$M$3+D24*$N$3)/10)+E24</f>
        <v>6.8</v>
      </c>
      <c r="H24" s="20">
        <f t="shared" si="2"/>
        <v>7.0250000000000004</v>
      </c>
    </row>
    <row r="25" spans="1:10" x14ac:dyDescent="0.25">
      <c r="A25" s="11" t="s">
        <v>210</v>
      </c>
      <c r="B25" s="21" t="s">
        <v>187</v>
      </c>
      <c r="C25" s="21"/>
      <c r="D25" s="21"/>
      <c r="E25" s="21"/>
      <c r="F25" s="4"/>
      <c r="G25" s="4"/>
      <c r="H25" s="20"/>
    </row>
    <row r="26" spans="1:10" x14ac:dyDescent="0.25">
      <c r="A26" t="s">
        <v>56</v>
      </c>
      <c r="B26" s="4">
        <v>3.5</v>
      </c>
      <c r="C26" s="4">
        <f>Projeto!$H$47</f>
        <v>8.5</v>
      </c>
      <c r="D26" s="4">
        <f>Projeto!$H$36</f>
        <v>8</v>
      </c>
      <c r="E26" s="14">
        <v>0.5</v>
      </c>
      <c r="F26" s="4">
        <f t="shared" ref="F26:F38" si="5">((B26*$L$2+C26*$M$2+D26*$N$2)/10)+E26</f>
        <v>7.0250000000000004</v>
      </c>
      <c r="G26" s="4">
        <f t="shared" ref="G26:G38" si="6">((B26*$L$3+C26*$M$3+D26*$N$3)/10)+E26</f>
        <v>6.8</v>
      </c>
      <c r="H26" s="20">
        <f t="shared" si="2"/>
        <v>7.0250000000000004</v>
      </c>
    </row>
    <row r="27" spans="1:10" x14ac:dyDescent="0.25">
      <c r="A27" t="s">
        <v>59</v>
      </c>
      <c r="B27" s="4">
        <v>7.6</v>
      </c>
      <c r="C27" s="4">
        <f>Projeto!$H$47</f>
        <v>8.5</v>
      </c>
      <c r="D27" s="4">
        <f>Projeto!H28</f>
        <v>9</v>
      </c>
      <c r="F27" s="4">
        <f t="shared" si="5"/>
        <v>8.41</v>
      </c>
      <c r="G27" s="4">
        <f t="shared" si="6"/>
        <v>8.34</v>
      </c>
      <c r="H27" s="20">
        <f t="shared" si="2"/>
        <v>8.41</v>
      </c>
    </row>
    <row r="28" spans="1:10" x14ac:dyDescent="0.25">
      <c r="A28" t="s">
        <v>81</v>
      </c>
      <c r="B28" s="4">
        <v>6.2</v>
      </c>
      <c r="C28" s="4">
        <f>Projeto!$H$47</f>
        <v>8.5</v>
      </c>
      <c r="D28" s="4">
        <f>Projeto!$H$36</f>
        <v>8</v>
      </c>
      <c r="F28" s="4">
        <f t="shared" si="5"/>
        <v>7.4700000000000006</v>
      </c>
      <c r="G28" s="4">
        <f t="shared" si="6"/>
        <v>7.38</v>
      </c>
      <c r="H28" s="20">
        <f t="shared" si="2"/>
        <v>7.4700000000000006</v>
      </c>
    </row>
    <row r="29" spans="1:10" x14ac:dyDescent="0.25">
      <c r="A29" t="s">
        <v>82</v>
      </c>
      <c r="B29" s="4">
        <v>7.1</v>
      </c>
      <c r="C29" s="4">
        <f>Seminário!$F$9</f>
        <v>10</v>
      </c>
      <c r="D29" s="4">
        <f>Projeto!H25</f>
        <v>10</v>
      </c>
      <c r="F29" s="4">
        <f t="shared" si="5"/>
        <v>8.9849999999999994</v>
      </c>
      <c r="G29" s="4">
        <f t="shared" si="6"/>
        <v>8.84</v>
      </c>
      <c r="H29" s="20">
        <f t="shared" si="2"/>
        <v>8.9849999999999994</v>
      </c>
    </row>
    <row r="30" spans="1:10" x14ac:dyDescent="0.25">
      <c r="A30" t="s">
        <v>54</v>
      </c>
      <c r="B30" s="4">
        <v>8.8000000000000007</v>
      </c>
      <c r="C30" s="4">
        <f>Seminário!$F$53</f>
        <v>10</v>
      </c>
      <c r="D30" s="4">
        <f>Projeto!$H$31</f>
        <v>8</v>
      </c>
      <c r="E30" s="14">
        <v>0.5</v>
      </c>
      <c r="F30" s="4">
        <f t="shared" si="5"/>
        <v>9.1800000000000015</v>
      </c>
      <c r="G30" s="4">
        <f t="shared" si="6"/>
        <v>9.2200000000000006</v>
      </c>
      <c r="H30" s="20">
        <f t="shared" si="2"/>
        <v>9.2200000000000006</v>
      </c>
    </row>
    <row r="31" spans="1:10" x14ac:dyDescent="0.25">
      <c r="A31" s="15" t="s">
        <v>46</v>
      </c>
      <c r="B31" s="4"/>
      <c r="C31" s="4">
        <f>Seminário!$F$42</f>
        <v>8</v>
      </c>
      <c r="D31" s="4">
        <f>Projeto!$H$42</f>
        <v>7.5</v>
      </c>
      <c r="E31" s="14">
        <v>0.5</v>
      </c>
      <c r="F31" s="4">
        <f t="shared" si="5"/>
        <v>5.4749999999999996</v>
      </c>
      <c r="G31" s="4">
        <f t="shared" si="6"/>
        <v>5.0999999999999996</v>
      </c>
      <c r="H31" s="20">
        <f t="shared" si="2"/>
        <v>5.4749999999999996</v>
      </c>
    </row>
    <row r="32" spans="1:10" x14ac:dyDescent="0.25">
      <c r="A32" s="15" t="s">
        <v>22</v>
      </c>
      <c r="B32" s="4"/>
      <c r="C32" s="4">
        <f>Seminário!$F$16</f>
        <v>10</v>
      </c>
      <c r="D32" s="4">
        <f>Projeto!$H$16</f>
        <v>10</v>
      </c>
      <c r="E32" s="14">
        <v>0.5</v>
      </c>
      <c r="F32" s="4">
        <f t="shared" si="5"/>
        <v>7</v>
      </c>
      <c r="G32" s="4">
        <f t="shared" si="6"/>
        <v>6.5</v>
      </c>
      <c r="H32" s="20">
        <f t="shared" si="2"/>
        <v>7</v>
      </c>
    </row>
    <row r="33" spans="1:10" x14ac:dyDescent="0.25">
      <c r="A33" s="15" t="s">
        <v>41</v>
      </c>
      <c r="B33" s="4">
        <v>9.5</v>
      </c>
      <c r="C33" s="4">
        <f>Seminário!$F$36</f>
        <v>9</v>
      </c>
      <c r="D33" s="4">
        <f>Projeto!$H$53</f>
        <v>9.5</v>
      </c>
      <c r="E33" s="14">
        <v>0.5</v>
      </c>
      <c r="F33" s="4">
        <f t="shared" si="5"/>
        <v>9.9</v>
      </c>
      <c r="G33" s="4">
        <f t="shared" si="6"/>
        <v>9.9</v>
      </c>
      <c r="H33" s="20">
        <v>10</v>
      </c>
    </row>
    <row r="34" spans="1:10" x14ac:dyDescent="0.25">
      <c r="A34" s="15" t="s">
        <v>110</v>
      </c>
      <c r="B34" s="4">
        <v>10</v>
      </c>
      <c r="C34" s="4">
        <f>Seminário!$F$26</f>
        <v>10</v>
      </c>
      <c r="D34" s="4">
        <f>Projeto!$H$2</f>
        <v>8.5</v>
      </c>
      <c r="E34" s="14">
        <v>0.5</v>
      </c>
      <c r="F34" s="4">
        <f t="shared" si="5"/>
        <v>9.8249999999999993</v>
      </c>
      <c r="G34" s="4">
        <f t="shared" si="6"/>
        <v>9.9</v>
      </c>
      <c r="H34" s="20">
        <v>10</v>
      </c>
    </row>
    <row r="35" spans="1:10" x14ac:dyDescent="0.25">
      <c r="A35" s="15" t="s">
        <v>83</v>
      </c>
      <c r="B35" s="4">
        <v>8.6999999999999993</v>
      </c>
      <c r="C35" s="4">
        <f>Seminário!$F$53</f>
        <v>10</v>
      </c>
      <c r="D35" s="4">
        <f>Projeto!$H$31</f>
        <v>8</v>
      </c>
      <c r="E35" s="14">
        <v>0.5</v>
      </c>
      <c r="F35" s="4">
        <f t="shared" si="5"/>
        <v>9.1449999999999996</v>
      </c>
      <c r="G35" s="4">
        <f t="shared" si="6"/>
        <v>9.18</v>
      </c>
      <c r="H35" s="20">
        <f t="shared" si="2"/>
        <v>9.18</v>
      </c>
    </row>
    <row r="36" spans="1:10" x14ac:dyDescent="0.25">
      <c r="A36" s="15" t="s">
        <v>25</v>
      </c>
      <c r="B36" s="4">
        <v>9</v>
      </c>
      <c r="C36" s="4">
        <f>Seminário!$F$20</f>
        <v>8</v>
      </c>
      <c r="D36" s="4">
        <f>Projeto!$H$7</f>
        <v>9.5</v>
      </c>
      <c r="F36" s="4">
        <f t="shared" si="5"/>
        <v>9.0250000000000004</v>
      </c>
      <c r="G36" s="4">
        <f t="shared" si="6"/>
        <v>9</v>
      </c>
      <c r="H36" s="20">
        <f t="shared" si="2"/>
        <v>9.0250000000000004</v>
      </c>
    </row>
    <row r="37" spans="1:10" x14ac:dyDescent="0.25">
      <c r="A37" s="15" t="s">
        <v>21</v>
      </c>
      <c r="B37" s="4">
        <v>7</v>
      </c>
      <c r="C37" s="4">
        <f>Seminário!$F$16</f>
        <v>10</v>
      </c>
      <c r="D37" s="4">
        <f>Projeto!$H$16</f>
        <v>10</v>
      </c>
      <c r="E37" s="14">
        <v>0.5</v>
      </c>
      <c r="F37" s="4">
        <f t="shared" si="5"/>
        <v>9.4499999999999993</v>
      </c>
      <c r="G37" s="4">
        <f t="shared" si="6"/>
        <v>9.3000000000000007</v>
      </c>
      <c r="H37" s="20">
        <f t="shared" si="2"/>
        <v>9.4499999999999993</v>
      </c>
    </row>
    <row r="38" spans="1:10" x14ac:dyDescent="0.25">
      <c r="A38" s="15" t="s">
        <v>9</v>
      </c>
      <c r="B38" s="4">
        <v>6.8</v>
      </c>
      <c r="C38" s="4">
        <f>Seminário!$F$2</f>
        <v>7.5</v>
      </c>
      <c r="D38" s="4"/>
      <c r="F38" s="4">
        <f t="shared" si="5"/>
        <v>3.88</v>
      </c>
      <c r="G38" s="4">
        <f t="shared" si="6"/>
        <v>4.2200000000000006</v>
      </c>
      <c r="H38" s="20">
        <f t="shared" si="2"/>
        <v>4.2200000000000006</v>
      </c>
    </row>
    <row r="39" spans="1:10" x14ac:dyDescent="0.25">
      <c r="A39" s="15" t="s">
        <v>29</v>
      </c>
      <c r="B39" s="16" t="s">
        <v>141</v>
      </c>
      <c r="C39" s="4">
        <f>Seminário!$F$26</f>
        <v>10</v>
      </c>
      <c r="D39" s="4">
        <f>Projeto!$H$2</f>
        <v>8.5</v>
      </c>
      <c r="F39" s="4"/>
      <c r="G39" s="4"/>
      <c r="H39" s="4">
        <v>9</v>
      </c>
    </row>
    <row r="40" spans="1:10" x14ac:dyDescent="0.25">
      <c r="A40" s="15" t="s">
        <v>39</v>
      </c>
      <c r="B40" s="4">
        <v>9.5</v>
      </c>
      <c r="C40" s="4">
        <f>Seminário!$F$36</f>
        <v>9</v>
      </c>
      <c r="D40" s="4">
        <f>Projeto!$H$53</f>
        <v>9.5</v>
      </c>
      <c r="E40" s="14">
        <v>0.5</v>
      </c>
      <c r="F40" s="4">
        <f t="shared" ref="F40:F55" si="7">((B40*$L$2+C40*$M$2+D40*$N$2)/10)+E40</f>
        <v>9.9</v>
      </c>
      <c r="G40" s="4">
        <f t="shared" ref="G40:G55" si="8">((B40*$L$3+C40*$M$3+D40*$N$3)/10)+E40</f>
        <v>9.9</v>
      </c>
      <c r="H40" s="20">
        <v>10</v>
      </c>
    </row>
    <row r="41" spans="1:10" x14ac:dyDescent="0.25">
      <c r="A41" s="15" t="s">
        <v>28</v>
      </c>
      <c r="B41" s="4">
        <v>9.5</v>
      </c>
      <c r="C41" s="4">
        <f>Seminário!$F$26</f>
        <v>10</v>
      </c>
      <c r="D41" s="4">
        <f>Projeto!$H$2</f>
        <v>8.5</v>
      </c>
      <c r="E41" s="14">
        <v>0.5</v>
      </c>
      <c r="F41" s="4">
        <f t="shared" si="7"/>
        <v>9.65</v>
      </c>
      <c r="G41" s="4">
        <f t="shared" si="8"/>
        <v>9.6999999999999993</v>
      </c>
      <c r="H41" s="20">
        <f t="shared" si="2"/>
        <v>9.6999999999999993</v>
      </c>
    </row>
    <row r="42" spans="1:10" x14ac:dyDescent="0.25">
      <c r="A42" t="s">
        <v>8</v>
      </c>
      <c r="B42" s="4">
        <v>2.4</v>
      </c>
      <c r="C42" s="4">
        <f>Seminário!$F$2</f>
        <v>7.5</v>
      </c>
      <c r="D42" s="4"/>
      <c r="F42" s="4">
        <f t="shared" si="7"/>
        <v>2.34</v>
      </c>
      <c r="G42" s="4">
        <f t="shared" si="8"/>
        <v>2.46</v>
      </c>
      <c r="H42" s="20">
        <f t="shared" si="2"/>
        <v>2.46</v>
      </c>
    </row>
    <row r="43" spans="1:10" x14ac:dyDescent="0.25">
      <c r="A43" s="6" t="s">
        <v>85</v>
      </c>
      <c r="B43" s="4">
        <v>8</v>
      </c>
      <c r="C43" s="4">
        <f>Seminário!$F$12</f>
        <v>9.5</v>
      </c>
      <c r="D43" s="4">
        <f>Projeto!$H$21</f>
        <v>9</v>
      </c>
      <c r="E43" s="14">
        <v>0.5</v>
      </c>
      <c r="F43" s="4">
        <f t="shared" si="7"/>
        <v>9.25</v>
      </c>
      <c r="G43" s="4">
        <f t="shared" si="8"/>
        <v>9.1999999999999993</v>
      </c>
      <c r="H43" s="20">
        <f t="shared" si="2"/>
        <v>9.25</v>
      </c>
      <c r="J43" s="14" t="s">
        <v>202</v>
      </c>
    </row>
    <row r="44" spans="1:10" x14ac:dyDescent="0.25">
      <c r="A44" t="s">
        <v>7</v>
      </c>
      <c r="B44" s="4">
        <v>8</v>
      </c>
      <c r="C44" s="4">
        <f>Seminário!$F$2</f>
        <v>7.5</v>
      </c>
      <c r="D44" s="4"/>
      <c r="F44" s="4">
        <f t="shared" si="7"/>
        <v>4.3</v>
      </c>
      <c r="G44" s="4">
        <f t="shared" si="8"/>
        <v>4.7</v>
      </c>
      <c r="H44" s="20">
        <f t="shared" si="2"/>
        <v>4.7</v>
      </c>
    </row>
    <row r="45" spans="1:10" x14ac:dyDescent="0.25">
      <c r="A45" t="s">
        <v>52</v>
      </c>
      <c r="B45" s="4"/>
      <c r="C45" s="4">
        <f>Seminário!$F$47</f>
        <v>9</v>
      </c>
      <c r="D45" s="4">
        <f>Projeto!$H$47</f>
        <v>8.5</v>
      </c>
      <c r="F45" s="4">
        <f t="shared" si="7"/>
        <v>5.625</v>
      </c>
      <c r="G45" s="4">
        <f t="shared" si="8"/>
        <v>5.2</v>
      </c>
      <c r="H45" s="20">
        <f t="shared" si="2"/>
        <v>5.625</v>
      </c>
    </row>
    <row r="46" spans="1:10" x14ac:dyDescent="0.25">
      <c r="A46" s="6" t="s">
        <v>92</v>
      </c>
      <c r="B46" s="4">
        <v>9.5</v>
      </c>
      <c r="C46" s="4">
        <f>Seminário!$F$12</f>
        <v>9.5</v>
      </c>
      <c r="D46" s="4">
        <f>Projeto!$H$21</f>
        <v>9</v>
      </c>
      <c r="E46" s="14">
        <v>0.5</v>
      </c>
      <c r="F46" s="4">
        <f t="shared" si="7"/>
        <v>9.7750000000000004</v>
      </c>
      <c r="G46" s="4">
        <f t="shared" si="8"/>
        <v>9.8000000000000007</v>
      </c>
      <c r="H46" s="20">
        <f t="shared" si="2"/>
        <v>9.8000000000000007</v>
      </c>
      <c r="J46" s="14" t="s">
        <v>202</v>
      </c>
    </row>
    <row r="47" spans="1:10" x14ac:dyDescent="0.25">
      <c r="A47" s="15" t="s">
        <v>86</v>
      </c>
      <c r="B47" s="4">
        <v>5.0999999999999996</v>
      </c>
      <c r="C47" s="4">
        <f>Seminário!$F$31</f>
        <v>9</v>
      </c>
      <c r="D47" s="4">
        <f>Projeto!$H$58</f>
        <v>8.5</v>
      </c>
      <c r="E47" s="14">
        <v>0.5</v>
      </c>
      <c r="F47" s="4">
        <f t="shared" si="7"/>
        <v>7.9099999999999993</v>
      </c>
      <c r="G47" s="4">
        <f t="shared" si="8"/>
        <v>7.74</v>
      </c>
      <c r="H47" s="20">
        <v>8</v>
      </c>
    </row>
    <row r="48" spans="1:10" x14ac:dyDescent="0.25">
      <c r="A48" t="s">
        <v>53</v>
      </c>
      <c r="B48" s="4">
        <v>9</v>
      </c>
      <c r="C48" s="4">
        <f>Seminário!$F$53</f>
        <v>10</v>
      </c>
      <c r="D48" s="4">
        <f>Projeto!$H$31</f>
        <v>8</v>
      </c>
      <c r="E48" s="14">
        <v>0.5</v>
      </c>
      <c r="F48" s="4">
        <f t="shared" si="7"/>
        <v>9.25</v>
      </c>
      <c r="G48" s="4">
        <f t="shared" si="8"/>
        <v>9.3000000000000007</v>
      </c>
      <c r="H48" s="20">
        <f t="shared" si="2"/>
        <v>9.3000000000000007</v>
      </c>
    </row>
    <row r="49" spans="1:10" x14ac:dyDescent="0.25">
      <c r="A49" t="s">
        <v>91</v>
      </c>
      <c r="B49" s="4">
        <v>8.4</v>
      </c>
      <c r="C49" s="4">
        <f>Seminário!$F$53</f>
        <v>10</v>
      </c>
      <c r="D49" s="4">
        <f>Projeto!$H$31</f>
        <v>8</v>
      </c>
      <c r="F49" s="4">
        <f t="shared" si="7"/>
        <v>8.5400000000000009</v>
      </c>
      <c r="G49" s="4">
        <f t="shared" si="8"/>
        <v>8.5599999999999987</v>
      </c>
      <c r="H49" s="20">
        <f t="shared" si="2"/>
        <v>8.5599999999999987</v>
      </c>
    </row>
    <row r="50" spans="1:10" x14ac:dyDescent="0.25">
      <c r="A50" t="s">
        <v>14</v>
      </c>
      <c r="B50" s="4">
        <v>10</v>
      </c>
      <c r="C50" s="4">
        <f>Seminário!$F$9</f>
        <v>10</v>
      </c>
      <c r="D50" s="4">
        <f>Projeto!$H$31</f>
        <v>8</v>
      </c>
      <c r="F50" s="4">
        <f t="shared" si="7"/>
        <v>9.1</v>
      </c>
      <c r="G50" s="4">
        <f t="shared" si="8"/>
        <v>9.1999999999999993</v>
      </c>
      <c r="H50" s="20">
        <f t="shared" si="2"/>
        <v>9.1999999999999993</v>
      </c>
    </row>
    <row r="51" spans="1:10" x14ac:dyDescent="0.25">
      <c r="A51" s="6" t="s">
        <v>87</v>
      </c>
      <c r="B51" s="4">
        <v>8.3000000000000007</v>
      </c>
      <c r="C51" s="4">
        <f>Seminário!$F$20</f>
        <v>8</v>
      </c>
      <c r="D51" s="4">
        <f>Projeto!$H$31</f>
        <v>8</v>
      </c>
      <c r="E51" s="14">
        <v>0.5</v>
      </c>
      <c r="F51" s="4">
        <f t="shared" si="7"/>
        <v>8.6050000000000004</v>
      </c>
      <c r="G51" s="4">
        <f t="shared" si="8"/>
        <v>8.620000000000001</v>
      </c>
      <c r="H51" s="20">
        <f t="shared" si="2"/>
        <v>8.620000000000001</v>
      </c>
      <c r="J51" s="14" t="s">
        <v>202</v>
      </c>
    </row>
    <row r="52" spans="1:10" x14ac:dyDescent="0.25">
      <c r="A52" t="s">
        <v>31</v>
      </c>
      <c r="B52" s="4">
        <v>8.4</v>
      </c>
      <c r="C52" s="4">
        <f>Seminário!$F$26</f>
        <v>10</v>
      </c>
      <c r="D52" s="4">
        <f>Projeto!$H$2</f>
        <v>8.5</v>
      </c>
      <c r="E52" s="14">
        <v>0.5</v>
      </c>
      <c r="F52" s="4">
        <f t="shared" si="7"/>
        <v>9.2650000000000006</v>
      </c>
      <c r="G52" s="4">
        <f t="shared" si="8"/>
        <v>9.26</v>
      </c>
      <c r="H52" s="20">
        <f t="shared" si="2"/>
        <v>9.2650000000000006</v>
      </c>
    </row>
    <row r="53" spans="1:10" x14ac:dyDescent="0.25">
      <c r="A53" s="15" t="s">
        <v>93</v>
      </c>
      <c r="B53" s="4">
        <v>6.1</v>
      </c>
      <c r="C53" s="4">
        <f>Seminário!$F$31</f>
        <v>9</v>
      </c>
      <c r="D53" s="4">
        <f>Projeto!$H$58</f>
        <v>8.5</v>
      </c>
      <c r="E53" s="14">
        <v>0.5</v>
      </c>
      <c r="F53" s="4">
        <f t="shared" si="7"/>
        <v>8.26</v>
      </c>
      <c r="G53" s="4">
        <f t="shared" si="8"/>
        <v>8.14</v>
      </c>
      <c r="H53" s="20">
        <f t="shared" si="2"/>
        <v>8.26</v>
      </c>
    </row>
    <row r="54" spans="1:10" x14ac:dyDescent="0.25">
      <c r="A54" t="s">
        <v>45</v>
      </c>
      <c r="B54" s="4">
        <v>7.5</v>
      </c>
      <c r="C54" s="4">
        <f>Seminário!$F$42</f>
        <v>8</v>
      </c>
      <c r="D54" s="4">
        <f>Projeto!$H$42</f>
        <v>7.5</v>
      </c>
      <c r="E54" s="14">
        <v>0.5</v>
      </c>
      <c r="F54" s="4">
        <f t="shared" si="7"/>
        <v>8.1</v>
      </c>
      <c r="G54" s="4">
        <f t="shared" si="8"/>
        <v>8.1</v>
      </c>
      <c r="H54" s="20">
        <f t="shared" si="2"/>
        <v>8.1</v>
      </c>
    </row>
    <row r="55" spans="1:10" x14ac:dyDescent="0.25">
      <c r="A55" t="s">
        <v>94</v>
      </c>
      <c r="B55" s="4">
        <v>2.6</v>
      </c>
      <c r="C55" s="4">
        <f>Seminário!$F$20</f>
        <v>8</v>
      </c>
      <c r="D55" s="4">
        <f>Projeto!$H$31</f>
        <v>8</v>
      </c>
      <c r="F55" s="4">
        <f t="shared" si="7"/>
        <v>6.11</v>
      </c>
      <c r="G55" s="4">
        <f t="shared" si="8"/>
        <v>5.84</v>
      </c>
      <c r="H55" s="20">
        <f t="shared" si="2"/>
        <v>6.11</v>
      </c>
    </row>
    <row r="56" spans="1:10" x14ac:dyDescent="0.25">
      <c r="B56" s="8"/>
      <c r="C56" s="8"/>
      <c r="F56" s="14"/>
    </row>
    <row r="57" spans="1:10" x14ac:dyDescent="0.25">
      <c r="A57" t="s">
        <v>88</v>
      </c>
      <c r="B57" s="8"/>
      <c r="C57" s="8"/>
      <c r="F57" s="14"/>
    </row>
    <row r="58" spans="1:10" x14ac:dyDescent="0.25">
      <c r="A58" s="5" t="s">
        <v>12</v>
      </c>
      <c r="B58" s="4">
        <v>8.6999999999999993</v>
      </c>
      <c r="C58" s="4">
        <f>Seminário!$F$6</f>
        <v>9.5</v>
      </c>
      <c r="D58" s="4">
        <f>Projeto!$H$13</f>
        <v>11</v>
      </c>
      <c r="E58" s="14">
        <v>0.5</v>
      </c>
      <c r="F58" s="4">
        <f>(B58*$L$2+C58*$M$2+D58*$N$2+E58)/10</f>
        <v>9.9449999999999985</v>
      </c>
      <c r="G58" s="14" t="s">
        <v>193</v>
      </c>
    </row>
    <row r="59" spans="1:10" x14ac:dyDescent="0.25">
      <c r="A59" s="5" t="s">
        <v>89</v>
      </c>
      <c r="B59">
        <v>10</v>
      </c>
      <c r="C59" s="4">
        <v>10</v>
      </c>
      <c r="D59" s="4">
        <v>10</v>
      </c>
      <c r="E59" s="14">
        <v>0.5</v>
      </c>
      <c r="F59" s="4">
        <f>(B59*$L$2+C59*$M$2+D59*$N$2+E59)/10</f>
        <v>10.050000000000001</v>
      </c>
      <c r="G59" s="14" t="s">
        <v>193</v>
      </c>
    </row>
  </sheetData>
  <sortState ref="A1:A63">
    <sortCondition ref="A1"/>
  </sortState>
  <mergeCells count="4">
    <mergeCell ref="B14:E14"/>
    <mergeCell ref="B11:E11"/>
    <mergeCell ref="B21:E21"/>
    <mergeCell ref="B25:E25"/>
  </mergeCells>
  <conditionalFormatting sqref="B2:B10 B58:B59 B15:B20 B12:B13 B22:B24 B26:B55">
    <cfRule type="cellIs" dxfId="35" priority="43" operator="greaterThanOrEqual">
      <formula>7</formula>
    </cfRule>
    <cfRule type="cellIs" dxfId="34" priority="44" operator="lessThan">
      <formula>5</formula>
    </cfRule>
  </conditionalFormatting>
  <conditionalFormatting sqref="C58:C59 C2:C10 C12:C13 C22:C24 C15:C20 C26:C55">
    <cfRule type="cellIs" dxfId="33" priority="41" operator="greaterThanOrEqual">
      <formula>7</formula>
    </cfRule>
    <cfRule type="cellIs" dxfId="32" priority="42" operator="lessThan">
      <formula>5</formula>
    </cfRule>
  </conditionalFormatting>
  <conditionalFormatting sqref="F58:F59">
    <cfRule type="cellIs" dxfId="31" priority="35" operator="greaterThanOrEqual">
      <formula>7</formula>
    </cfRule>
    <cfRule type="cellIs" dxfId="30" priority="36" operator="lessThan">
      <formula>5</formula>
    </cfRule>
  </conditionalFormatting>
  <conditionalFormatting sqref="H2:H38 H40:H55">
    <cfRule type="cellIs" dxfId="29" priority="31" operator="greaterThanOrEqual">
      <formula>7</formula>
    </cfRule>
    <cfRule type="cellIs" dxfId="28" priority="32" operator="lessThan">
      <formula>5</formula>
    </cfRule>
  </conditionalFormatting>
  <conditionalFormatting sqref="D2:D10">
    <cfRule type="cellIs" dxfId="27" priority="29" operator="greaterThanOrEqual">
      <formula>7</formula>
    </cfRule>
    <cfRule type="cellIs" dxfId="26" priority="30" operator="lessThan">
      <formula>5</formula>
    </cfRule>
  </conditionalFormatting>
  <conditionalFormatting sqref="D12:D13">
    <cfRule type="cellIs" dxfId="25" priority="27" operator="greaterThanOrEqual">
      <formula>7</formula>
    </cfRule>
    <cfRule type="cellIs" dxfId="24" priority="28" operator="lessThan">
      <formula>5</formula>
    </cfRule>
  </conditionalFormatting>
  <conditionalFormatting sqref="D15:D17">
    <cfRule type="cellIs" dxfId="23" priority="25" operator="greaterThanOrEqual">
      <formula>7</formula>
    </cfRule>
    <cfRule type="cellIs" dxfId="22" priority="26" operator="lessThan">
      <formula>5</formula>
    </cfRule>
  </conditionalFormatting>
  <conditionalFormatting sqref="D26:D32 D34:D39 D41:D46 D48:D52">
    <cfRule type="cellIs" dxfId="21" priority="17" operator="greaterThanOrEqual">
      <formula>7</formula>
    </cfRule>
    <cfRule type="cellIs" dxfId="20" priority="18" operator="lessThan">
      <formula>5</formula>
    </cfRule>
  </conditionalFormatting>
  <conditionalFormatting sqref="D20">
    <cfRule type="cellIs" dxfId="19" priority="21" operator="greaterThanOrEqual">
      <formula>7</formula>
    </cfRule>
    <cfRule type="cellIs" dxfId="18" priority="22" operator="lessThan">
      <formula>5</formula>
    </cfRule>
  </conditionalFormatting>
  <conditionalFormatting sqref="D22:D23">
    <cfRule type="cellIs" dxfId="17" priority="19" operator="greaterThanOrEqual">
      <formula>7</formula>
    </cfRule>
    <cfRule type="cellIs" dxfId="16" priority="20" operator="lessThan">
      <formula>5</formula>
    </cfRule>
  </conditionalFormatting>
  <conditionalFormatting sqref="D54:D55">
    <cfRule type="cellIs" dxfId="15" priority="15" operator="greaterThanOrEqual">
      <formula>7</formula>
    </cfRule>
    <cfRule type="cellIs" dxfId="14" priority="16" operator="lessThan">
      <formula>5</formula>
    </cfRule>
  </conditionalFormatting>
  <conditionalFormatting sqref="D58:D59">
    <cfRule type="cellIs" dxfId="13" priority="13" operator="greaterThanOrEqual">
      <formula>7</formula>
    </cfRule>
    <cfRule type="cellIs" dxfId="12" priority="14" operator="lessThan">
      <formula>5</formula>
    </cfRule>
  </conditionalFormatting>
  <conditionalFormatting sqref="D18">
    <cfRule type="cellIs" dxfId="11" priority="11" operator="greaterThanOrEqual">
      <formula>7</formula>
    </cfRule>
    <cfRule type="cellIs" dxfId="10" priority="12" operator="lessThan">
      <formula>5</formula>
    </cfRule>
  </conditionalFormatting>
  <conditionalFormatting sqref="D33">
    <cfRule type="cellIs" dxfId="9" priority="9" operator="greaterThanOrEqual">
      <formula>7</formula>
    </cfRule>
    <cfRule type="cellIs" dxfId="8" priority="10" operator="lessThan">
      <formula>5</formula>
    </cfRule>
  </conditionalFormatting>
  <conditionalFormatting sqref="D40">
    <cfRule type="cellIs" dxfId="7" priority="7" operator="greaterThanOrEqual">
      <formula>7</formula>
    </cfRule>
    <cfRule type="cellIs" dxfId="6" priority="8" operator="lessThan">
      <formula>5</formula>
    </cfRule>
  </conditionalFormatting>
  <conditionalFormatting sqref="D24">
    <cfRule type="cellIs" dxfId="5" priority="5" operator="greaterThanOrEqual">
      <formula>7</formula>
    </cfRule>
    <cfRule type="cellIs" dxfId="4" priority="6" operator="lessThan">
      <formula>5</formula>
    </cfRule>
  </conditionalFormatting>
  <conditionalFormatting sqref="D47">
    <cfRule type="cellIs" dxfId="3" priority="3" operator="greaterThanOrEqual">
      <formula>7</formula>
    </cfRule>
    <cfRule type="cellIs" dxfId="2" priority="4" operator="lessThan">
      <formula>5</formula>
    </cfRule>
  </conditionalFormatting>
  <conditionalFormatting sqref="D53">
    <cfRule type="cellIs" dxfId="1" priority="1" operator="greaterThanOrEqual">
      <formula>7</formula>
    </cfRule>
    <cfRule type="cellIs" dxfId="0" priority="2" operator="lessThan">
      <formula>5</formula>
    </cfRule>
  </conditionalFormatting>
  <pageMargins left="0.511811024" right="0.511811024" top="0.78740157499999996" bottom="0.78740157499999996" header="0.31496062000000002" footer="0.31496062000000002"/>
  <pageSetup orientation="portrait" verticalDpi="300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19</xdr:col>
                <xdr:colOff>0</xdr:colOff>
                <xdr:row>9</xdr:row>
                <xdr:rowOff>0</xdr:rowOff>
              </from>
              <to>
                <xdr:col>19</xdr:col>
                <xdr:colOff>457200</xdr:colOff>
                <xdr:row>10</xdr:row>
                <xdr:rowOff>38100</xdr:rowOff>
              </to>
            </anchor>
          </controlPr>
        </control>
      </mc:Choice>
      <mc:Fallback>
        <control shapeId="3073" r:id="rId4" name="Control 1"/>
      </mc:Fallback>
    </mc:AlternateContent>
    <mc:AlternateContent xmlns:mc="http://schemas.openxmlformats.org/markup-compatibility/2006">
      <mc:Choice Requires="x14">
        <control shapeId="3074" r:id="rId6" name="Control 2">
          <controlPr defaultSize="0" r:id="rId7">
            <anchor moveWithCells="1">
              <from>
                <xdr:col>19</xdr:col>
                <xdr:colOff>0</xdr:colOff>
                <xdr:row>9</xdr:row>
                <xdr:rowOff>0</xdr:rowOff>
              </from>
              <to>
                <xdr:col>19</xdr:col>
                <xdr:colOff>457200</xdr:colOff>
                <xdr:row>10</xdr:row>
                <xdr:rowOff>38100</xdr:rowOff>
              </to>
            </anchor>
          </controlPr>
        </control>
      </mc:Choice>
      <mc:Fallback>
        <control shapeId="3074" r:id="rId6" name="Control 2"/>
      </mc:Fallback>
    </mc:AlternateContent>
    <mc:AlternateContent xmlns:mc="http://schemas.openxmlformats.org/markup-compatibility/2006">
      <mc:Choice Requires="x14">
        <control shapeId="3075" r:id="rId8" name="Control 3">
          <controlPr defaultSize="0" r:id="rId5">
            <anchor moveWithCells="1">
              <from>
                <xdr:col>19</xdr:col>
                <xdr:colOff>0</xdr:colOff>
                <xdr:row>9</xdr:row>
                <xdr:rowOff>0</xdr:rowOff>
              </from>
              <to>
                <xdr:col>19</xdr:col>
                <xdr:colOff>457200</xdr:colOff>
                <xdr:row>10</xdr:row>
                <xdr:rowOff>38100</xdr:rowOff>
              </to>
            </anchor>
          </controlPr>
        </control>
      </mc:Choice>
      <mc:Fallback>
        <control shapeId="3075" r:id="rId8" name="Control 3"/>
      </mc:Fallback>
    </mc:AlternateContent>
    <mc:AlternateContent xmlns:mc="http://schemas.openxmlformats.org/markup-compatibility/2006">
      <mc:Choice Requires="x14">
        <control shapeId="3076" r:id="rId9" name="Control 4">
          <controlPr defaultSize="0" r:id="rId10">
            <anchor moveWithCells="1">
              <from>
                <xdr:col>19</xdr:col>
                <xdr:colOff>0</xdr:colOff>
                <xdr:row>9</xdr:row>
                <xdr:rowOff>0</xdr:rowOff>
              </from>
              <to>
                <xdr:col>19</xdr:col>
                <xdr:colOff>457200</xdr:colOff>
                <xdr:row>10</xdr:row>
                <xdr:rowOff>38100</xdr:rowOff>
              </to>
            </anchor>
          </controlPr>
        </control>
      </mc:Choice>
      <mc:Fallback>
        <control shapeId="3076" r:id="rId9" name="Control 4"/>
      </mc:Fallback>
    </mc:AlternateContent>
    <mc:AlternateContent xmlns:mc="http://schemas.openxmlformats.org/markup-compatibility/2006">
      <mc:Choice Requires="x14">
        <control shapeId="3077" r:id="rId11" name="Control 5">
          <controlPr defaultSize="0" r:id="rId12">
            <anchor moveWithCells="1">
              <from>
                <xdr:col>19</xdr:col>
                <xdr:colOff>0</xdr:colOff>
                <xdr:row>9</xdr:row>
                <xdr:rowOff>0</xdr:rowOff>
              </from>
              <to>
                <xdr:col>19</xdr:col>
                <xdr:colOff>457200</xdr:colOff>
                <xdr:row>10</xdr:row>
                <xdr:rowOff>38100</xdr:rowOff>
              </to>
            </anchor>
          </controlPr>
        </control>
      </mc:Choice>
      <mc:Fallback>
        <control shapeId="3077" r:id="rId11" name="Control 5"/>
      </mc:Fallback>
    </mc:AlternateContent>
    <mc:AlternateContent xmlns:mc="http://schemas.openxmlformats.org/markup-compatibility/2006">
      <mc:Choice Requires="x14">
        <control shapeId="3078" r:id="rId13" name="Control 6">
          <controlPr defaultSize="0" r:id="rId5">
            <anchor moveWithCells="1">
              <from>
                <xdr:col>19</xdr:col>
                <xdr:colOff>0</xdr:colOff>
                <xdr:row>10</xdr:row>
                <xdr:rowOff>0</xdr:rowOff>
              </from>
              <to>
                <xdr:col>19</xdr:col>
                <xdr:colOff>457200</xdr:colOff>
                <xdr:row>11</xdr:row>
                <xdr:rowOff>38100</xdr:rowOff>
              </to>
            </anchor>
          </controlPr>
        </control>
      </mc:Choice>
      <mc:Fallback>
        <control shapeId="3078" r:id="rId13" name="Control 6"/>
      </mc:Fallback>
    </mc:AlternateContent>
    <mc:AlternateContent xmlns:mc="http://schemas.openxmlformats.org/markup-compatibility/2006">
      <mc:Choice Requires="x14">
        <control shapeId="3079" r:id="rId14" name="Control 7">
          <controlPr defaultSize="0" r:id="rId15">
            <anchor moveWithCells="1">
              <from>
                <xdr:col>19</xdr:col>
                <xdr:colOff>0</xdr:colOff>
                <xdr:row>10</xdr:row>
                <xdr:rowOff>0</xdr:rowOff>
              </from>
              <to>
                <xdr:col>19</xdr:col>
                <xdr:colOff>457200</xdr:colOff>
                <xdr:row>11</xdr:row>
                <xdr:rowOff>38100</xdr:rowOff>
              </to>
            </anchor>
          </controlPr>
        </control>
      </mc:Choice>
      <mc:Fallback>
        <control shapeId="3079" r:id="rId14" name="Control 7"/>
      </mc:Fallback>
    </mc:AlternateContent>
    <mc:AlternateContent xmlns:mc="http://schemas.openxmlformats.org/markup-compatibility/2006">
      <mc:Choice Requires="x14">
        <control shapeId="3080" r:id="rId16" name="Control 8">
          <controlPr defaultSize="0" r:id="rId5">
            <anchor moveWithCells="1">
              <from>
                <xdr:col>19</xdr:col>
                <xdr:colOff>0</xdr:colOff>
                <xdr:row>10</xdr:row>
                <xdr:rowOff>0</xdr:rowOff>
              </from>
              <to>
                <xdr:col>19</xdr:col>
                <xdr:colOff>457200</xdr:colOff>
                <xdr:row>11</xdr:row>
                <xdr:rowOff>38100</xdr:rowOff>
              </to>
            </anchor>
          </controlPr>
        </control>
      </mc:Choice>
      <mc:Fallback>
        <control shapeId="3080" r:id="rId16" name="Control 8"/>
      </mc:Fallback>
    </mc:AlternateContent>
    <mc:AlternateContent xmlns:mc="http://schemas.openxmlformats.org/markup-compatibility/2006">
      <mc:Choice Requires="x14">
        <control shapeId="3081" r:id="rId17" name="Control 9">
          <controlPr defaultSize="0" r:id="rId18">
            <anchor moveWithCells="1">
              <from>
                <xdr:col>19</xdr:col>
                <xdr:colOff>0</xdr:colOff>
                <xdr:row>10</xdr:row>
                <xdr:rowOff>0</xdr:rowOff>
              </from>
              <to>
                <xdr:col>19</xdr:col>
                <xdr:colOff>457200</xdr:colOff>
                <xdr:row>11</xdr:row>
                <xdr:rowOff>38100</xdr:rowOff>
              </to>
            </anchor>
          </controlPr>
        </control>
      </mc:Choice>
      <mc:Fallback>
        <control shapeId="3081" r:id="rId17" name="Control 9"/>
      </mc:Fallback>
    </mc:AlternateContent>
    <mc:AlternateContent xmlns:mc="http://schemas.openxmlformats.org/markup-compatibility/2006">
      <mc:Choice Requires="x14">
        <control shapeId="3082" r:id="rId19" name="Control 10">
          <controlPr defaultSize="0" r:id="rId20">
            <anchor moveWithCells="1">
              <from>
                <xdr:col>19</xdr:col>
                <xdr:colOff>0</xdr:colOff>
                <xdr:row>10</xdr:row>
                <xdr:rowOff>0</xdr:rowOff>
              </from>
              <to>
                <xdr:col>19</xdr:col>
                <xdr:colOff>457200</xdr:colOff>
                <xdr:row>11</xdr:row>
                <xdr:rowOff>38100</xdr:rowOff>
              </to>
            </anchor>
          </controlPr>
        </control>
      </mc:Choice>
      <mc:Fallback>
        <control shapeId="3082" r:id="rId19" name="Control 10"/>
      </mc:Fallback>
    </mc:AlternateContent>
    <mc:AlternateContent xmlns:mc="http://schemas.openxmlformats.org/markup-compatibility/2006">
      <mc:Choice Requires="x14">
        <control shapeId="3083" r:id="rId21" name="Control 11">
          <controlPr defaultSize="0" r:id="rId5">
            <anchor moveWithCells="1">
              <from>
                <xdr:col>19</xdr:col>
                <xdr:colOff>0</xdr:colOff>
                <xdr:row>11</xdr:row>
                <xdr:rowOff>0</xdr:rowOff>
              </from>
              <to>
                <xdr:col>19</xdr:col>
                <xdr:colOff>457200</xdr:colOff>
                <xdr:row>12</xdr:row>
                <xdr:rowOff>38100</xdr:rowOff>
              </to>
            </anchor>
          </controlPr>
        </control>
      </mc:Choice>
      <mc:Fallback>
        <control shapeId="3083" r:id="rId21" name="Control 11"/>
      </mc:Fallback>
    </mc:AlternateContent>
    <mc:AlternateContent xmlns:mc="http://schemas.openxmlformats.org/markup-compatibility/2006">
      <mc:Choice Requires="x14">
        <control shapeId="3084" r:id="rId22" name="Control 12">
          <controlPr defaultSize="0" r:id="rId23">
            <anchor moveWithCells="1">
              <from>
                <xdr:col>19</xdr:col>
                <xdr:colOff>0</xdr:colOff>
                <xdr:row>11</xdr:row>
                <xdr:rowOff>0</xdr:rowOff>
              </from>
              <to>
                <xdr:col>19</xdr:col>
                <xdr:colOff>457200</xdr:colOff>
                <xdr:row>12</xdr:row>
                <xdr:rowOff>38100</xdr:rowOff>
              </to>
            </anchor>
          </controlPr>
        </control>
      </mc:Choice>
      <mc:Fallback>
        <control shapeId="3084" r:id="rId22" name="Control 12"/>
      </mc:Fallback>
    </mc:AlternateContent>
    <mc:AlternateContent xmlns:mc="http://schemas.openxmlformats.org/markup-compatibility/2006">
      <mc:Choice Requires="x14">
        <control shapeId="3085" r:id="rId24" name="Control 13">
          <controlPr defaultSize="0" r:id="rId5">
            <anchor moveWithCells="1">
              <from>
                <xdr:col>19</xdr:col>
                <xdr:colOff>0</xdr:colOff>
                <xdr:row>11</xdr:row>
                <xdr:rowOff>0</xdr:rowOff>
              </from>
              <to>
                <xdr:col>19</xdr:col>
                <xdr:colOff>457200</xdr:colOff>
                <xdr:row>12</xdr:row>
                <xdr:rowOff>38100</xdr:rowOff>
              </to>
            </anchor>
          </controlPr>
        </control>
      </mc:Choice>
      <mc:Fallback>
        <control shapeId="3085" r:id="rId24" name="Control 13"/>
      </mc:Fallback>
    </mc:AlternateContent>
    <mc:AlternateContent xmlns:mc="http://schemas.openxmlformats.org/markup-compatibility/2006">
      <mc:Choice Requires="x14">
        <control shapeId="3086" r:id="rId25" name="Control 14">
          <controlPr defaultSize="0" r:id="rId26">
            <anchor moveWithCells="1">
              <from>
                <xdr:col>19</xdr:col>
                <xdr:colOff>0</xdr:colOff>
                <xdr:row>11</xdr:row>
                <xdr:rowOff>0</xdr:rowOff>
              </from>
              <to>
                <xdr:col>19</xdr:col>
                <xdr:colOff>457200</xdr:colOff>
                <xdr:row>12</xdr:row>
                <xdr:rowOff>38100</xdr:rowOff>
              </to>
            </anchor>
          </controlPr>
        </control>
      </mc:Choice>
      <mc:Fallback>
        <control shapeId="3086" r:id="rId25" name="Control 14"/>
      </mc:Fallback>
    </mc:AlternateContent>
    <mc:AlternateContent xmlns:mc="http://schemas.openxmlformats.org/markup-compatibility/2006">
      <mc:Choice Requires="x14">
        <control shapeId="3087" r:id="rId27" name="Control 15">
          <controlPr defaultSize="0" r:id="rId28">
            <anchor moveWithCells="1">
              <from>
                <xdr:col>19</xdr:col>
                <xdr:colOff>0</xdr:colOff>
                <xdr:row>11</xdr:row>
                <xdr:rowOff>0</xdr:rowOff>
              </from>
              <to>
                <xdr:col>19</xdr:col>
                <xdr:colOff>457200</xdr:colOff>
                <xdr:row>12</xdr:row>
                <xdr:rowOff>38100</xdr:rowOff>
              </to>
            </anchor>
          </controlPr>
        </control>
      </mc:Choice>
      <mc:Fallback>
        <control shapeId="3087" r:id="rId27" name="Control 1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T10" sqref="T10"/>
    </sheetView>
  </sheetViews>
  <sheetFormatPr defaultRowHeight="15" x14ac:dyDescent="0.25"/>
  <cols>
    <col min="1" max="1" width="11.140625" bestFit="1" customWidth="1"/>
  </cols>
  <sheetData>
    <row r="1" spans="1:11" x14ac:dyDescent="0.25">
      <c r="A1" s="7" t="s">
        <v>95</v>
      </c>
      <c r="B1" s="12" t="s">
        <v>96</v>
      </c>
      <c r="C1" s="12" t="s">
        <v>97</v>
      </c>
      <c r="D1" s="12" t="s">
        <v>98</v>
      </c>
      <c r="E1" s="12" t="s">
        <v>99</v>
      </c>
      <c r="F1" s="12" t="s">
        <v>100</v>
      </c>
      <c r="G1" s="12" t="s">
        <v>101</v>
      </c>
      <c r="H1" s="12" t="s">
        <v>102</v>
      </c>
      <c r="I1" s="12" t="s">
        <v>103</v>
      </c>
      <c r="J1" s="8"/>
      <c r="K1" s="8"/>
    </row>
    <row r="2" spans="1:11" x14ac:dyDescent="0.25">
      <c r="A2" s="7" t="s">
        <v>104</v>
      </c>
      <c r="B2" s="12">
        <f>SUM(B3:B16)</f>
        <v>3</v>
      </c>
      <c r="C2" s="12">
        <f t="shared" ref="C2:I2" si="0">SUM(C3:C16)</f>
        <v>3</v>
      </c>
      <c r="D2" s="12">
        <f t="shared" si="0"/>
        <v>3</v>
      </c>
      <c r="E2" s="12">
        <f t="shared" si="0"/>
        <v>2</v>
      </c>
      <c r="F2" s="12">
        <f t="shared" si="0"/>
        <v>3</v>
      </c>
      <c r="G2" s="12">
        <f t="shared" si="0"/>
        <v>9</v>
      </c>
      <c r="H2" s="12">
        <f t="shared" si="0"/>
        <v>10</v>
      </c>
      <c r="I2" s="12">
        <f t="shared" si="0"/>
        <v>14</v>
      </c>
      <c r="J2" s="8"/>
      <c r="K2" s="8">
        <f>SUM(B2:J2)</f>
        <v>47</v>
      </c>
    </row>
    <row r="3" spans="1:11" x14ac:dyDescent="0.25">
      <c r="A3" s="8"/>
      <c r="B3" s="8">
        <v>1</v>
      </c>
      <c r="C3" s="8">
        <v>1</v>
      </c>
      <c r="D3" s="8">
        <v>1</v>
      </c>
      <c r="E3" s="8">
        <v>1</v>
      </c>
      <c r="F3" s="8">
        <v>1</v>
      </c>
      <c r="G3" s="8">
        <v>1</v>
      </c>
      <c r="H3" s="8">
        <v>1</v>
      </c>
      <c r="I3" s="8">
        <v>1</v>
      </c>
      <c r="J3" s="8"/>
      <c r="K3" s="8"/>
    </row>
    <row r="4" spans="1:11" x14ac:dyDescent="0.25">
      <c r="A4" s="8"/>
      <c r="B4" s="8">
        <v>1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/>
      <c r="K4" s="8"/>
    </row>
    <row r="5" spans="1:11" x14ac:dyDescent="0.25">
      <c r="A5" s="8"/>
      <c r="B5" s="8">
        <v>1</v>
      </c>
      <c r="C5" s="8">
        <v>1</v>
      </c>
      <c r="D5" s="8">
        <v>1</v>
      </c>
      <c r="E5" s="8"/>
      <c r="F5" s="8">
        <v>1</v>
      </c>
      <c r="G5" s="8">
        <v>1</v>
      </c>
      <c r="H5" s="8">
        <v>1</v>
      </c>
      <c r="I5" s="8">
        <v>1</v>
      </c>
      <c r="J5" s="8"/>
      <c r="K5" s="8"/>
    </row>
    <row r="6" spans="1:11" x14ac:dyDescent="0.25">
      <c r="A6" s="8"/>
      <c r="B6" s="8"/>
      <c r="C6" s="8"/>
      <c r="D6" s="8"/>
      <c r="E6" s="8"/>
      <c r="F6" s="8"/>
      <c r="G6" s="8">
        <v>1</v>
      </c>
      <c r="H6" s="8">
        <v>1</v>
      </c>
      <c r="I6" s="8">
        <v>1</v>
      </c>
      <c r="J6" s="8"/>
      <c r="K6" s="8"/>
    </row>
    <row r="7" spans="1:11" x14ac:dyDescent="0.25">
      <c r="A7" s="8"/>
      <c r="B7" s="8"/>
      <c r="C7" s="8"/>
      <c r="D7" s="8"/>
      <c r="E7" s="8"/>
      <c r="F7" s="8"/>
      <c r="G7" s="8">
        <v>1</v>
      </c>
      <c r="H7" s="8">
        <v>1</v>
      </c>
      <c r="I7" s="8">
        <v>1</v>
      </c>
      <c r="J7" s="8"/>
      <c r="K7" s="8"/>
    </row>
    <row r="8" spans="1:11" x14ac:dyDescent="0.25">
      <c r="A8" s="8"/>
      <c r="B8" s="8"/>
      <c r="C8" s="8"/>
      <c r="D8" s="8"/>
      <c r="E8" s="8"/>
      <c r="F8" s="8"/>
      <c r="G8" s="8">
        <v>1</v>
      </c>
      <c r="H8" s="8">
        <v>1</v>
      </c>
      <c r="I8" s="8">
        <v>1</v>
      </c>
      <c r="J8" s="8"/>
      <c r="K8" s="8"/>
    </row>
    <row r="9" spans="1:11" x14ac:dyDescent="0.25">
      <c r="A9" s="8"/>
      <c r="B9" s="8"/>
      <c r="C9" s="8"/>
      <c r="D9" s="8"/>
      <c r="E9" s="8"/>
      <c r="F9" s="8"/>
      <c r="G9" s="8">
        <v>1</v>
      </c>
      <c r="H9" s="8">
        <v>1</v>
      </c>
      <c r="I9" s="8">
        <v>1</v>
      </c>
      <c r="J9" s="8"/>
      <c r="K9" s="8"/>
    </row>
    <row r="10" spans="1:11" x14ac:dyDescent="0.25">
      <c r="A10" s="8"/>
      <c r="B10" s="8"/>
      <c r="C10" s="8"/>
      <c r="D10" s="8"/>
      <c r="E10" s="8"/>
      <c r="F10" s="8"/>
      <c r="G10" s="8">
        <v>1</v>
      </c>
      <c r="H10" s="8">
        <v>1</v>
      </c>
      <c r="I10" s="8">
        <v>1</v>
      </c>
      <c r="J10" s="8"/>
      <c r="K10" s="8"/>
    </row>
    <row r="11" spans="1:11" x14ac:dyDescent="0.25">
      <c r="A11" s="8"/>
      <c r="B11" s="8"/>
      <c r="C11" s="8"/>
      <c r="D11" s="8"/>
      <c r="E11" s="8"/>
      <c r="F11" s="8"/>
      <c r="G11" s="8">
        <v>1</v>
      </c>
      <c r="H11" s="8">
        <v>1</v>
      </c>
      <c r="I11" s="8">
        <v>1</v>
      </c>
      <c r="J11" s="8"/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8">
        <v>1</v>
      </c>
      <c r="I12" s="8">
        <v>1</v>
      </c>
      <c r="J12" s="8"/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8"/>
      <c r="I13" s="8">
        <v>1</v>
      </c>
      <c r="J13" s="8"/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8"/>
      <c r="I14" s="8">
        <v>1</v>
      </c>
      <c r="J14" s="8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8"/>
      <c r="I15" s="8">
        <v>1</v>
      </c>
      <c r="J15" s="8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>
        <v>1</v>
      </c>
      <c r="J16" s="8"/>
      <c r="K16" s="8"/>
    </row>
    <row r="17" spans="2:9" x14ac:dyDescent="0.25">
      <c r="B17" s="8" t="s">
        <v>96</v>
      </c>
      <c r="C17" s="8" t="s">
        <v>97</v>
      </c>
      <c r="D17" s="8" t="s">
        <v>98</v>
      </c>
      <c r="E17" s="8" t="s">
        <v>99</v>
      </c>
      <c r="F17" s="8" t="s">
        <v>100</v>
      </c>
      <c r="G17" s="8" t="s">
        <v>101</v>
      </c>
      <c r="H17" s="8" t="s">
        <v>102</v>
      </c>
      <c r="I17" s="8" t="s">
        <v>103</v>
      </c>
    </row>
    <row r="18" spans="2:9" x14ac:dyDescent="0.25">
      <c r="B18" s="9">
        <v>4.4444444444444446E-2</v>
      </c>
      <c r="C18" s="9">
        <v>6.6666666666666666E-2</v>
      </c>
      <c r="D18" s="9">
        <v>6.6666666666666666E-2</v>
      </c>
      <c r="E18" s="9">
        <v>4.4444444444444446E-2</v>
      </c>
      <c r="F18" s="9">
        <v>6.6666666666666666E-2</v>
      </c>
      <c r="G18" s="9">
        <v>0.17777777777777778</v>
      </c>
      <c r="H18" s="9">
        <v>0.22222222222222221</v>
      </c>
      <c r="I18" s="9">
        <v>0.31111111111111112</v>
      </c>
    </row>
    <row r="21" spans="2:9" x14ac:dyDescent="0.25">
      <c r="B21" s="8"/>
      <c r="C21" s="8"/>
      <c r="D21" s="8"/>
      <c r="E21" s="8"/>
      <c r="F21" s="8"/>
      <c r="G21" s="10">
        <v>0.71111111111111114</v>
      </c>
      <c r="H21" s="11" t="s">
        <v>105</v>
      </c>
      <c r="I21" s="11"/>
    </row>
    <row r="22" spans="2:9" x14ac:dyDescent="0.25">
      <c r="B22" s="8"/>
      <c r="C22" s="8"/>
      <c r="D22" s="8"/>
      <c r="E22" s="8"/>
      <c r="F22" s="8"/>
      <c r="G22" s="10">
        <v>0.18</v>
      </c>
      <c r="H22" s="11" t="s">
        <v>106</v>
      </c>
      <c r="I22" s="11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pane ySplit="1" topLeftCell="A44" activePane="bottomLeft" state="frozen"/>
      <selection pane="bottomLeft" activeCell="A58" sqref="A58"/>
    </sheetView>
  </sheetViews>
  <sheetFormatPr defaultRowHeight="15" x14ac:dyDescent="0.25"/>
  <cols>
    <col min="1" max="1" width="30.140625" bestFit="1" customWidth="1"/>
    <col min="2" max="2" width="39.85546875" customWidth="1"/>
    <col min="3" max="4" width="11.7109375" bestFit="1" customWidth="1"/>
    <col min="8" max="8" width="42.5703125" bestFit="1" customWidth="1"/>
    <col min="11" max="11" width="19.85546875" bestFit="1" customWidth="1"/>
  </cols>
  <sheetData>
    <row r="1" spans="1:8" x14ac:dyDescent="0.25">
      <c r="A1" s="2" t="s">
        <v>5</v>
      </c>
      <c r="B1" s="2" t="s">
        <v>0</v>
      </c>
      <c r="C1" s="3" t="s">
        <v>1</v>
      </c>
      <c r="D1" s="3" t="s">
        <v>2</v>
      </c>
      <c r="E1" s="3" t="s">
        <v>3</v>
      </c>
      <c r="F1" s="3" t="s">
        <v>6</v>
      </c>
    </row>
    <row r="2" spans="1:8" x14ac:dyDescent="0.25">
      <c r="A2" t="s">
        <v>7</v>
      </c>
      <c r="B2" t="s">
        <v>4</v>
      </c>
      <c r="C2">
        <v>6</v>
      </c>
      <c r="D2">
        <v>9</v>
      </c>
      <c r="E2" t="s">
        <v>61</v>
      </c>
      <c r="F2">
        <v>7.5</v>
      </c>
    </row>
    <row r="3" spans="1:8" x14ac:dyDescent="0.25">
      <c r="A3" t="s">
        <v>8</v>
      </c>
    </row>
    <row r="4" spans="1:8" x14ac:dyDescent="0.25">
      <c r="A4" t="s">
        <v>9</v>
      </c>
    </row>
    <row r="6" spans="1:8" x14ac:dyDescent="0.25">
      <c r="A6" t="s">
        <v>11</v>
      </c>
      <c r="B6" t="s">
        <v>10</v>
      </c>
      <c r="C6">
        <v>9.5</v>
      </c>
      <c r="D6">
        <v>10</v>
      </c>
      <c r="E6" t="s">
        <v>63</v>
      </c>
      <c r="F6">
        <v>9.5</v>
      </c>
      <c r="H6" t="s">
        <v>64</v>
      </c>
    </row>
    <row r="7" spans="1:8" x14ac:dyDescent="0.25">
      <c r="A7" t="s">
        <v>12</v>
      </c>
    </row>
    <row r="9" spans="1:8" x14ac:dyDescent="0.25">
      <c r="A9" t="s">
        <v>14</v>
      </c>
      <c r="B9" t="s">
        <v>13</v>
      </c>
      <c r="C9">
        <v>9.5</v>
      </c>
      <c r="E9" t="s">
        <v>63</v>
      </c>
      <c r="F9">
        <v>10</v>
      </c>
    </row>
    <row r="10" spans="1:8" x14ac:dyDescent="0.25">
      <c r="A10" t="s">
        <v>82</v>
      </c>
    </row>
    <row r="12" spans="1:8" x14ac:dyDescent="0.25">
      <c r="A12" t="s">
        <v>17</v>
      </c>
      <c r="B12" t="s">
        <v>16</v>
      </c>
      <c r="C12">
        <v>9</v>
      </c>
      <c r="D12">
        <v>10</v>
      </c>
      <c r="E12" t="s">
        <v>61</v>
      </c>
      <c r="F12">
        <v>9.5</v>
      </c>
      <c r="H12" t="s">
        <v>66</v>
      </c>
    </row>
    <row r="13" spans="1:8" x14ac:dyDescent="0.25">
      <c r="A13" t="s">
        <v>65</v>
      </c>
    </row>
    <row r="14" spans="1:8" x14ac:dyDescent="0.25">
      <c r="A14" t="s">
        <v>18</v>
      </c>
    </row>
    <row r="16" spans="1:8" x14ac:dyDescent="0.25">
      <c r="A16" t="s">
        <v>20</v>
      </c>
      <c r="B16" t="s">
        <v>19</v>
      </c>
      <c r="C16">
        <v>10</v>
      </c>
      <c r="D16">
        <v>10</v>
      </c>
      <c r="E16" t="s">
        <v>61</v>
      </c>
      <c r="F16">
        <v>10</v>
      </c>
      <c r="H16" t="s">
        <v>69</v>
      </c>
    </row>
    <row r="17" spans="1:8" x14ac:dyDescent="0.25">
      <c r="A17" t="s">
        <v>21</v>
      </c>
      <c r="H17" t="s">
        <v>68</v>
      </c>
    </row>
    <row r="18" spans="1:8" x14ac:dyDescent="0.25">
      <c r="A18" t="s">
        <v>22</v>
      </c>
    </row>
    <row r="20" spans="1:8" x14ac:dyDescent="0.25">
      <c r="A20" t="s">
        <v>24</v>
      </c>
      <c r="B20" t="s">
        <v>23</v>
      </c>
      <c r="C20">
        <v>9</v>
      </c>
      <c r="D20">
        <v>7</v>
      </c>
      <c r="E20" t="s">
        <v>72</v>
      </c>
      <c r="F20">
        <v>8</v>
      </c>
    </row>
    <row r="21" spans="1:8" x14ac:dyDescent="0.25">
      <c r="A21" t="s">
        <v>25</v>
      </c>
    </row>
    <row r="22" spans="1:8" x14ac:dyDescent="0.25">
      <c r="A22" t="s">
        <v>26</v>
      </c>
    </row>
    <row r="23" spans="1:8" x14ac:dyDescent="0.25">
      <c r="A23" t="s">
        <v>94</v>
      </c>
    </row>
    <row r="24" spans="1:8" x14ac:dyDescent="0.25">
      <c r="A24" t="s">
        <v>76</v>
      </c>
    </row>
    <row r="26" spans="1:8" ht="30" x14ac:dyDescent="0.25">
      <c r="A26" t="s">
        <v>28</v>
      </c>
      <c r="B26" s="1" t="s">
        <v>27</v>
      </c>
      <c r="C26">
        <v>10</v>
      </c>
      <c r="D26">
        <v>10</v>
      </c>
      <c r="E26" t="s">
        <v>61</v>
      </c>
      <c r="F26">
        <v>10</v>
      </c>
      <c r="H26" t="s">
        <v>67</v>
      </c>
    </row>
    <row r="27" spans="1:8" x14ac:dyDescent="0.25">
      <c r="A27" t="s">
        <v>29</v>
      </c>
      <c r="H27" t="s">
        <v>68</v>
      </c>
    </row>
    <row r="28" spans="1:8" x14ac:dyDescent="0.25">
      <c r="A28" t="s">
        <v>30</v>
      </c>
    </row>
    <row r="29" spans="1:8" x14ac:dyDescent="0.25">
      <c r="A29" t="s">
        <v>31</v>
      </c>
    </row>
    <row r="31" spans="1:8" x14ac:dyDescent="0.25">
      <c r="A31" t="s">
        <v>32</v>
      </c>
      <c r="B31" t="s">
        <v>70</v>
      </c>
      <c r="C31">
        <v>10</v>
      </c>
      <c r="D31">
        <v>8</v>
      </c>
      <c r="E31" t="s">
        <v>72</v>
      </c>
      <c r="F31">
        <v>9</v>
      </c>
    </row>
    <row r="32" spans="1:8" x14ac:dyDescent="0.25">
      <c r="A32" t="s">
        <v>33</v>
      </c>
    </row>
    <row r="33" spans="1:8" x14ac:dyDescent="0.25">
      <c r="A33" t="s">
        <v>34</v>
      </c>
    </row>
    <row r="34" spans="1:8" x14ac:dyDescent="0.25">
      <c r="A34" t="s">
        <v>35</v>
      </c>
    </row>
    <row r="36" spans="1:8" x14ac:dyDescent="0.25">
      <c r="A36" t="s">
        <v>37</v>
      </c>
      <c r="B36" t="s">
        <v>36</v>
      </c>
      <c r="C36">
        <v>10</v>
      </c>
      <c r="D36">
        <v>8</v>
      </c>
      <c r="E36" t="s">
        <v>72</v>
      </c>
      <c r="F36">
        <v>9</v>
      </c>
      <c r="H36" t="s">
        <v>71</v>
      </c>
    </row>
    <row r="37" spans="1:8" x14ac:dyDescent="0.25">
      <c r="A37" t="s">
        <v>38</v>
      </c>
    </row>
    <row r="38" spans="1:8" x14ac:dyDescent="0.25">
      <c r="A38" t="s">
        <v>39</v>
      </c>
    </row>
    <row r="39" spans="1:8" x14ac:dyDescent="0.25">
      <c r="A39" t="s">
        <v>40</v>
      </c>
    </row>
    <row r="40" spans="1:8" x14ac:dyDescent="0.25">
      <c r="A40" t="s">
        <v>41</v>
      </c>
    </row>
    <row r="42" spans="1:8" ht="30" x14ac:dyDescent="0.25">
      <c r="A42" t="s">
        <v>43</v>
      </c>
      <c r="B42" s="1" t="s">
        <v>42</v>
      </c>
      <c r="C42">
        <v>9</v>
      </c>
      <c r="D42">
        <v>7</v>
      </c>
      <c r="E42" t="s">
        <v>72</v>
      </c>
      <c r="F42">
        <v>8</v>
      </c>
    </row>
    <row r="43" spans="1:8" x14ac:dyDescent="0.25">
      <c r="A43" t="s">
        <v>44</v>
      </c>
    </row>
    <row r="44" spans="1:8" x14ac:dyDescent="0.25">
      <c r="A44" t="s">
        <v>45</v>
      </c>
    </row>
    <row r="45" spans="1:8" x14ac:dyDescent="0.25">
      <c r="A45" t="s">
        <v>46</v>
      </c>
    </row>
    <row r="47" spans="1:8" x14ac:dyDescent="0.25">
      <c r="A47" s="15" t="s">
        <v>48</v>
      </c>
      <c r="B47" s="15" t="s">
        <v>47</v>
      </c>
      <c r="C47" s="15">
        <v>8</v>
      </c>
      <c r="D47" s="15">
        <v>9</v>
      </c>
      <c r="E47" s="15" t="s">
        <v>61</v>
      </c>
      <c r="F47" s="15">
        <v>9</v>
      </c>
    </row>
    <row r="48" spans="1:8" x14ac:dyDescent="0.25">
      <c r="A48" t="s">
        <v>49</v>
      </c>
    </row>
    <row r="49" spans="1:8" x14ac:dyDescent="0.25">
      <c r="A49" t="s">
        <v>50</v>
      </c>
    </row>
    <row r="50" spans="1:8" x14ac:dyDescent="0.25">
      <c r="A50" t="s">
        <v>51</v>
      </c>
    </row>
    <row r="51" spans="1:8" x14ac:dyDescent="0.25">
      <c r="A51" t="s">
        <v>52</v>
      </c>
    </row>
    <row r="53" spans="1:8" x14ac:dyDescent="0.25">
      <c r="A53" t="s">
        <v>53</v>
      </c>
      <c r="B53" t="s">
        <v>62</v>
      </c>
      <c r="C53">
        <v>9</v>
      </c>
      <c r="D53">
        <v>10</v>
      </c>
      <c r="E53" t="s">
        <v>61</v>
      </c>
      <c r="F53">
        <v>10</v>
      </c>
      <c r="H53" t="s">
        <v>182</v>
      </c>
    </row>
    <row r="54" spans="1:8" x14ac:dyDescent="0.25">
      <c r="A54" t="s">
        <v>84</v>
      </c>
    </row>
    <row r="55" spans="1:8" x14ac:dyDescent="0.25">
      <c r="A55" t="s">
        <v>54</v>
      </c>
    </row>
    <row r="56" spans="1:8" s="14" customFormat="1" x14ac:dyDescent="0.25">
      <c r="A56" s="14" t="s">
        <v>181</v>
      </c>
    </row>
    <row r="58" spans="1:8" x14ac:dyDescent="0.25">
      <c r="A58" t="s">
        <v>74</v>
      </c>
      <c r="B58" t="s">
        <v>55</v>
      </c>
      <c r="C58">
        <v>10</v>
      </c>
      <c r="D58">
        <v>7</v>
      </c>
      <c r="E58" t="s">
        <v>61</v>
      </c>
      <c r="F58" s="11">
        <v>8.5</v>
      </c>
      <c r="H58" t="s">
        <v>197</v>
      </c>
    </row>
    <row r="59" spans="1:8" x14ac:dyDescent="0.25">
      <c r="A59" t="s">
        <v>77</v>
      </c>
      <c r="H59" t="s">
        <v>198</v>
      </c>
    </row>
    <row r="60" spans="1:8" x14ac:dyDescent="0.25">
      <c r="A60" t="s">
        <v>60</v>
      </c>
    </row>
    <row r="61" spans="1:8" x14ac:dyDescent="0.25">
      <c r="A61" t="s">
        <v>56</v>
      </c>
    </row>
    <row r="62" spans="1:8" x14ac:dyDescent="0.25">
      <c r="A62" t="s">
        <v>59</v>
      </c>
    </row>
    <row r="63" spans="1:8" x14ac:dyDescent="0.25">
      <c r="A63" t="s">
        <v>57</v>
      </c>
    </row>
  </sheetData>
  <pageMargins left="0.511811024" right="0.511811024" top="0.78740157499999996" bottom="0.78740157499999996" header="0.31496062000000002" footer="0.31496062000000002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workbookViewId="0">
      <pane ySplit="1" topLeftCell="A56" activePane="bottomLeft" state="frozen"/>
      <selection pane="bottomLeft" activeCell="C56" sqref="C56"/>
    </sheetView>
  </sheetViews>
  <sheetFormatPr defaultRowHeight="15" x14ac:dyDescent="0.25"/>
  <cols>
    <col min="1" max="1" width="24.42578125" bestFit="1" customWidth="1"/>
    <col min="2" max="2" width="26.140625" bestFit="1" customWidth="1"/>
    <col min="3" max="3" width="51.42578125" bestFit="1" customWidth="1"/>
    <col min="5" max="5" width="11.7109375" bestFit="1" customWidth="1"/>
    <col min="10" max="10" width="46.7109375" bestFit="1" customWidth="1"/>
  </cols>
  <sheetData>
    <row r="1" spans="1:10" s="8" customFormat="1" x14ac:dyDescent="0.25">
      <c r="D1" s="14" t="s">
        <v>119</v>
      </c>
      <c r="E1" s="14" t="s">
        <v>2</v>
      </c>
      <c r="F1" s="14" t="s">
        <v>3</v>
      </c>
      <c r="G1" s="14" t="s">
        <v>120</v>
      </c>
      <c r="H1" s="14" t="s">
        <v>121</v>
      </c>
      <c r="J1" s="8" t="s">
        <v>178</v>
      </c>
    </row>
    <row r="2" spans="1:10" x14ac:dyDescent="0.25">
      <c r="A2" s="8" t="s">
        <v>28</v>
      </c>
      <c r="B2" t="s">
        <v>117</v>
      </c>
      <c r="C2" t="s">
        <v>118</v>
      </c>
      <c r="D2" t="s">
        <v>136</v>
      </c>
      <c r="E2" t="s">
        <v>121</v>
      </c>
      <c r="F2" t="s">
        <v>132</v>
      </c>
      <c r="G2" t="s">
        <v>134</v>
      </c>
      <c r="H2" s="15">
        <v>8.5</v>
      </c>
      <c r="J2" t="s">
        <v>179</v>
      </c>
    </row>
    <row r="3" spans="1:10" x14ac:dyDescent="0.25">
      <c r="A3" s="8" t="s">
        <v>29</v>
      </c>
      <c r="B3" t="s">
        <v>150</v>
      </c>
    </row>
    <row r="4" spans="1:10" x14ac:dyDescent="0.25">
      <c r="A4" s="8" t="s">
        <v>30</v>
      </c>
    </row>
    <row r="5" spans="1:10" x14ac:dyDescent="0.25">
      <c r="A5" s="8" t="s">
        <v>31</v>
      </c>
    </row>
    <row r="7" spans="1:10" x14ac:dyDescent="0.25">
      <c r="A7" s="15" t="s">
        <v>125</v>
      </c>
      <c r="B7" s="15" t="s">
        <v>124</v>
      </c>
      <c r="C7" s="15" t="s">
        <v>122</v>
      </c>
      <c r="D7" s="15" t="s">
        <v>136</v>
      </c>
      <c r="E7" s="15" t="s">
        <v>136</v>
      </c>
      <c r="F7" s="15" t="s">
        <v>132</v>
      </c>
      <c r="G7" s="15" t="s">
        <v>121</v>
      </c>
      <c r="H7" s="15">
        <v>9.5</v>
      </c>
      <c r="I7" s="15"/>
      <c r="J7" s="15"/>
    </row>
    <row r="8" spans="1:10" x14ac:dyDescent="0.25">
      <c r="A8" s="15" t="s">
        <v>25</v>
      </c>
      <c r="B8" s="15" t="s">
        <v>149</v>
      </c>
      <c r="C8" s="15" t="s">
        <v>123</v>
      </c>
      <c r="D8" s="15"/>
      <c r="E8" s="15"/>
      <c r="F8" s="15"/>
      <c r="G8" s="15"/>
      <c r="H8" s="15"/>
      <c r="I8" s="15"/>
      <c r="J8" s="15"/>
    </row>
    <row r="9" spans="1:10" x14ac:dyDescent="0.25">
      <c r="A9" t="s">
        <v>127</v>
      </c>
      <c r="C9" t="s">
        <v>128</v>
      </c>
    </row>
    <row r="10" spans="1:10" x14ac:dyDescent="0.25">
      <c r="A10" t="s">
        <v>14</v>
      </c>
    </row>
    <row r="11" spans="1:10" x14ac:dyDescent="0.25">
      <c r="A11" t="s">
        <v>126</v>
      </c>
    </row>
    <row r="12" spans="1:10" x14ac:dyDescent="0.25">
      <c r="H12" s="15"/>
    </row>
    <row r="13" spans="1:10" x14ac:dyDescent="0.25">
      <c r="A13" t="s">
        <v>11</v>
      </c>
      <c r="B13" t="s">
        <v>130</v>
      </c>
      <c r="C13" t="s">
        <v>131</v>
      </c>
      <c r="D13" s="14" t="s">
        <v>136</v>
      </c>
      <c r="E13" t="s">
        <v>136</v>
      </c>
      <c r="F13" s="14" t="s">
        <v>136</v>
      </c>
      <c r="G13" t="s">
        <v>136</v>
      </c>
      <c r="H13" s="15">
        <v>11</v>
      </c>
    </row>
    <row r="14" spans="1:10" x14ac:dyDescent="0.25">
      <c r="A14" t="s">
        <v>129</v>
      </c>
      <c r="B14" t="s">
        <v>152</v>
      </c>
      <c r="C14" t="s">
        <v>133</v>
      </c>
      <c r="H14" s="15"/>
    </row>
    <row r="15" spans="1:10" x14ac:dyDescent="0.25">
      <c r="H15" s="15"/>
    </row>
    <row r="16" spans="1:10" x14ac:dyDescent="0.25">
      <c r="A16" t="s">
        <v>20</v>
      </c>
      <c r="B16" t="s">
        <v>140</v>
      </c>
      <c r="C16" t="s">
        <v>138</v>
      </c>
      <c r="D16" s="14" t="s">
        <v>134</v>
      </c>
      <c r="E16" s="14" t="s">
        <v>134</v>
      </c>
      <c r="F16" s="14" t="s">
        <v>136</v>
      </c>
      <c r="G16" s="14" t="s">
        <v>136</v>
      </c>
      <c r="H16" s="15">
        <v>10</v>
      </c>
    </row>
    <row r="17" spans="1:10" x14ac:dyDescent="0.25">
      <c r="A17" t="s">
        <v>76</v>
      </c>
      <c r="B17" t="s">
        <v>151</v>
      </c>
      <c r="C17" t="s">
        <v>139</v>
      </c>
      <c r="H17" s="15"/>
    </row>
    <row r="18" spans="1:10" x14ac:dyDescent="0.25">
      <c r="A18" t="s">
        <v>22</v>
      </c>
      <c r="C18" t="s">
        <v>137</v>
      </c>
      <c r="H18" s="15"/>
    </row>
    <row r="19" spans="1:10" x14ac:dyDescent="0.25">
      <c r="A19" t="s">
        <v>21</v>
      </c>
    </row>
    <row r="21" spans="1:10" x14ac:dyDescent="0.25">
      <c r="A21" t="s">
        <v>79</v>
      </c>
      <c r="B21" t="s">
        <v>143</v>
      </c>
      <c r="C21" t="s">
        <v>145</v>
      </c>
      <c r="D21" t="s">
        <v>136</v>
      </c>
      <c r="E21" s="11" t="s">
        <v>167</v>
      </c>
      <c r="F21" t="s">
        <v>136</v>
      </c>
      <c r="G21" t="s">
        <v>121</v>
      </c>
      <c r="H21" s="15">
        <v>9</v>
      </c>
    </row>
    <row r="22" spans="1:10" x14ac:dyDescent="0.25">
      <c r="A22" t="s">
        <v>18</v>
      </c>
      <c r="B22" t="s">
        <v>153</v>
      </c>
      <c r="C22" t="s">
        <v>144</v>
      </c>
    </row>
    <row r="23" spans="1:10" x14ac:dyDescent="0.25">
      <c r="A23" t="s">
        <v>142</v>
      </c>
      <c r="C23" t="s">
        <v>146</v>
      </c>
    </row>
    <row r="24" spans="1:10" x14ac:dyDescent="0.25">
      <c r="H24" s="15"/>
    </row>
    <row r="25" spans="1:10" x14ac:dyDescent="0.25">
      <c r="A25" t="s">
        <v>82</v>
      </c>
      <c r="B25" t="s">
        <v>147</v>
      </c>
      <c r="C25" t="s">
        <v>148</v>
      </c>
      <c r="D25" t="s">
        <v>134</v>
      </c>
      <c r="E25" t="s">
        <v>134</v>
      </c>
      <c r="F25" t="s">
        <v>136</v>
      </c>
      <c r="G25" t="s">
        <v>164</v>
      </c>
      <c r="H25" s="15">
        <v>10</v>
      </c>
      <c r="J25" t="s">
        <v>183</v>
      </c>
    </row>
    <row r="26" spans="1:10" x14ac:dyDescent="0.25">
      <c r="B26" t="s">
        <v>158</v>
      </c>
      <c r="C26" t="s">
        <v>162</v>
      </c>
      <c r="H26" s="15"/>
    </row>
    <row r="28" spans="1:10" x14ac:dyDescent="0.25">
      <c r="A28" t="s">
        <v>59</v>
      </c>
      <c r="B28" t="s">
        <v>155</v>
      </c>
      <c r="C28" t="s">
        <v>154</v>
      </c>
      <c r="E28" t="s">
        <v>121</v>
      </c>
      <c r="F28" t="s">
        <v>136</v>
      </c>
      <c r="G28" t="s">
        <v>134</v>
      </c>
      <c r="H28" s="14">
        <v>9</v>
      </c>
    </row>
    <row r="29" spans="1:10" x14ac:dyDescent="0.25">
      <c r="B29" t="s">
        <v>157</v>
      </c>
      <c r="C29" t="s">
        <v>156</v>
      </c>
    </row>
    <row r="31" spans="1:10" x14ac:dyDescent="0.25">
      <c r="A31" t="s">
        <v>159</v>
      </c>
      <c r="B31" t="s">
        <v>161</v>
      </c>
      <c r="D31" t="s">
        <v>134</v>
      </c>
      <c r="E31" t="s">
        <v>121</v>
      </c>
      <c r="F31" t="s">
        <v>135</v>
      </c>
      <c r="G31" t="s">
        <v>121</v>
      </c>
      <c r="H31">
        <v>8</v>
      </c>
      <c r="J31" t="s">
        <v>180</v>
      </c>
    </row>
    <row r="32" spans="1:10" x14ac:dyDescent="0.25">
      <c r="A32" t="s">
        <v>53</v>
      </c>
      <c r="B32" t="s">
        <v>160</v>
      </c>
    </row>
    <row r="33" spans="1:10" x14ac:dyDescent="0.25">
      <c r="A33" t="s">
        <v>84</v>
      </c>
    </row>
    <row r="34" spans="1:10" x14ac:dyDescent="0.25">
      <c r="A34" t="s">
        <v>54</v>
      </c>
    </row>
    <row r="36" spans="1:10" x14ac:dyDescent="0.25">
      <c r="A36" t="s">
        <v>56</v>
      </c>
      <c r="B36" t="s">
        <v>165</v>
      </c>
      <c r="C36" t="s">
        <v>166</v>
      </c>
      <c r="D36" t="s">
        <v>134</v>
      </c>
      <c r="E36" t="s">
        <v>121</v>
      </c>
      <c r="F36" t="s">
        <v>134</v>
      </c>
      <c r="G36" t="s">
        <v>177</v>
      </c>
      <c r="H36" s="15">
        <v>8</v>
      </c>
      <c r="J36" s="19" t="s">
        <v>199</v>
      </c>
    </row>
    <row r="37" spans="1:10" x14ac:dyDescent="0.25">
      <c r="A37" t="s">
        <v>58</v>
      </c>
      <c r="B37" t="s">
        <v>157</v>
      </c>
      <c r="J37" s="19" t="s">
        <v>200</v>
      </c>
    </row>
    <row r="38" spans="1:10" x14ac:dyDescent="0.25">
      <c r="A38" t="s">
        <v>77</v>
      </c>
    </row>
    <row r="39" spans="1:10" x14ac:dyDescent="0.25">
      <c r="A39" t="s">
        <v>163</v>
      </c>
    </row>
    <row r="40" spans="1:10" x14ac:dyDescent="0.25">
      <c r="A40" t="s">
        <v>57</v>
      </c>
    </row>
    <row r="42" spans="1:10" x14ac:dyDescent="0.25">
      <c r="A42" t="s">
        <v>43</v>
      </c>
      <c r="B42" t="s">
        <v>170</v>
      </c>
      <c r="C42" t="s">
        <v>171</v>
      </c>
      <c r="D42" t="s">
        <v>134</v>
      </c>
      <c r="E42" t="s">
        <v>134</v>
      </c>
      <c r="F42" t="s">
        <v>177</v>
      </c>
      <c r="G42" t="s">
        <v>134</v>
      </c>
      <c r="H42" s="14">
        <v>7.5</v>
      </c>
    </row>
    <row r="43" spans="1:10" x14ac:dyDescent="0.25">
      <c r="A43" t="s">
        <v>44</v>
      </c>
      <c r="B43" t="s">
        <v>169</v>
      </c>
      <c r="C43" t="s">
        <v>172</v>
      </c>
    </row>
    <row r="44" spans="1:10" x14ac:dyDescent="0.25">
      <c r="A44" t="s">
        <v>45</v>
      </c>
    </row>
    <row r="45" spans="1:10" x14ac:dyDescent="0.25">
      <c r="A45" t="s">
        <v>168</v>
      </c>
    </row>
    <row r="47" spans="1:10" x14ac:dyDescent="0.25">
      <c r="A47" t="s">
        <v>48</v>
      </c>
      <c r="B47" t="s">
        <v>175</v>
      </c>
      <c r="C47" t="s">
        <v>174</v>
      </c>
      <c r="D47" t="s">
        <v>134</v>
      </c>
      <c r="E47" t="s">
        <v>121</v>
      </c>
      <c r="F47" t="s">
        <v>136</v>
      </c>
      <c r="G47" t="s">
        <v>176</v>
      </c>
      <c r="H47" s="15">
        <v>8.5</v>
      </c>
    </row>
    <row r="48" spans="1:10" x14ac:dyDescent="0.25">
      <c r="A48" t="s">
        <v>49</v>
      </c>
      <c r="B48" t="s">
        <v>173</v>
      </c>
    </row>
    <row r="49" spans="1:8" x14ac:dyDescent="0.25">
      <c r="A49" t="s">
        <v>50</v>
      </c>
    </row>
    <row r="50" spans="1:8" x14ac:dyDescent="0.25">
      <c r="A50" t="s">
        <v>51</v>
      </c>
    </row>
    <row r="51" spans="1:8" x14ac:dyDescent="0.25">
      <c r="A51" t="s">
        <v>52</v>
      </c>
    </row>
    <row r="53" spans="1:8" x14ac:dyDescent="0.25">
      <c r="A53" t="s">
        <v>37</v>
      </c>
      <c r="B53" t="s">
        <v>204</v>
      </c>
      <c r="D53" t="s">
        <v>134</v>
      </c>
      <c r="E53" t="s">
        <v>135</v>
      </c>
      <c r="F53" t="s">
        <v>136</v>
      </c>
      <c r="G53" t="s">
        <v>136</v>
      </c>
      <c r="H53" s="15">
        <v>9.5</v>
      </c>
    </row>
    <row r="54" spans="1:8" x14ac:dyDescent="0.25">
      <c r="A54" t="s">
        <v>40</v>
      </c>
      <c r="B54" t="s">
        <v>191</v>
      </c>
    </row>
    <row r="55" spans="1:8" x14ac:dyDescent="0.25">
      <c r="A55" t="s">
        <v>41</v>
      </c>
      <c r="B55" t="s">
        <v>192</v>
      </c>
    </row>
    <row r="56" spans="1:8" x14ac:dyDescent="0.25">
      <c r="A56" t="s">
        <v>39</v>
      </c>
    </row>
    <row r="57" spans="1:8" s="14" customFormat="1" x14ac:dyDescent="0.25"/>
    <row r="58" spans="1:8" x14ac:dyDescent="0.25">
      <c r="A58" t="s">
        <v>32</v>
      </c>
      <c r="B58" t="s">
        <v>189</v>
      </c>
      <c r="C58" s="17"/>
      <c r="D58" t="s">
        <v>134</v>
      </c>
      <c r="E58" t="s">
        <v>121</v>
      </c>
      <c r="F58" t="s">
        <v>136</v>
      </c>
      <c r="G58" t="s">
        <v>134</v>
      </c>
      <c r="H58" s="15">
        <v>8.5</v>
      </c>
    </row>
    <row r="59" spans="1:8" x14ac:dyDescent="0.25">
      <c r="A59" t="s">
        <v>207</v>
      </c>
      <c r="B59" t="s">
        <v>188</v>
      </c>
    </row>
    <row r="60" spans="1:8" x14ac:dyDescent="0.25">
      <c r="A60" t="s">
        <v>208</v>
      </c>
      <c r="B60" t="s">
        <v>206</v>
      </c>
    </row>
    <row r="61" spans="1:8" x14ac:dyDescent="0.25">
      <c r="A61" t="s">
        <v>80</v>
      </c>
      <c r="C61" s="17"/>
    </row>
    <row r="62" spans="1:8" x14ac:dyDescent="0.25">
      <c r="C62" s="18"/>
    </row>
    <row r="63" spans="1:8" x14ac:dyDescent="0.25">
      <c r="A63" t="s">
        <v>7</v>
      </c>
      <c r="B63" t="s">
        <v>190</v>
      </c>
      <c r="C63" s="17"/>
      <c r="H63" s="11"/>
    </row>
    <row r="64" spans="1:8" x14ac:dyDescent="0.25">
      <c r="C64" s="18"/>
    </row>
    <row r="65" spans="1:8" x14ac:dyDescent="0.25">
      <c r="A65" t="s">
        <v>8</v>
      </c>
      <c r="B65" t="s">
        <v>190</v>
      </c>
      <c r="H65" s="11"/>
    </row>
    <row r="66" spans="1:8" x14ac:dyDescent="0.25">
      <c r="A66" t="s">
        <v>9</v>
      </c>
    </row>
    <row r="68" spans="1:8" x14ac:dyDescent="0.25">
      <c r="A68" t="s">
        <v>15</v>
      </c>
      <c r="B68" t="s">
        <v>158</v>
      </c>
      <c r="H68" s="11"/>
    </row>
    <row r="70" spans="1:8" x14ac:dyDescent="0.25">
      <c r="A70" t="s">
        <v>38</v>
      </c>
      <c r="B70" t="s">
        <v>205</v>
      </c>
      <c r="H70" s="11"/>
    </row>
  </sheetData>
  <hyperlinks>
    <hyperlink ref="J36" r:id="rId1"/>
    <hyperlink ref="J37" r:id="rId2"/>
  </hyperlinks>
  <pageMargins left="0.511811024" right="0.511811024" top="0.78740157499999996" bottom="0.78740157499999996" header="0.31496062000000002" footer="0.31496062000000002"/>
  <pageSetup orientation="portrait" verticalDpi="300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Geral</vt:lpstr>
      <vt:lpstr>Distr prova</vt:lpstr>
      <vt:lpstr>Seminário</vt:lpstr>
      <vt:lpstr>Projeto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Geber Ramalho</dc:creator>
  <cp:lastModifiedBy>Geber Ramalho</cp:lastModifiedBy>
  <dcterms:created xsi:type="dcterms:W3CDTF">2015-07-02T11:08:47Z</dcterms:created>
  <dcterms:modified xsi:type="dcterms:W3CDTF">2015-07-27T23:00:39Z</dcterms:modified>
</cp:coreProperties>
</file>