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Tudo" sheetId="2" r:id="rId1"/>
    <sheet name="Projetos" sheetId="1" r:id="rId2"/>
    <sheet name="Seminarios" sheetId="3" r:id="rId3"/>
  </sheets>
  <calcPr calcId="125725"/>
</workbook>
</file>

<file path=xl/calcChain.xml><?xml version="1.0" encoding="utf-8"?>
<calcChain xmlns="http://schemas.openxmlformats.org/spreadsheetml/2006/main">
  <c r="G51" i="1"/>
  <c r="G50"/>
  <c r="I50"/>
  <c r="I51"/>
  <c r="I49"/>
  <c r="D42" i="2"/>
  <c r="D34"/>
  <c r="D22"/>
  <c r="I37" i="1"/>
  <c r="H44"/>
  <c r="I41" s="1"/>
  <c r="D29" i="2" s="1"/>
  <c r="I46" i="1"/>
  <c r="I47"/>
  <c r="I45"/>
  <c r="D31" i="2"/>
  <c r="D20"/>
  <c r="D6"/>
  <c r="D5"/>
  <c r="D19"/>
  <c r="C19"/>
  <c r="E19"/>
  <c r="F19"/>
  <c r="C18"/>
  <c r="D32"/>
  <c r="D17"/>
  <c r="E17" s="1"/>
  <c r="C30"/>
  <c r="E30" s="1"/>
  <c r="G30" s="1"/>
  <c r="C25"/>
  <c r="C12"/>
  <c r="C40"/>
  <c r="C35"/>
  <c r="C17"/>
  <c r="C41"/>
  <c r="C11"/>
  <c r="C8"/>
  <c r="C43"/>
  <c r="C15"/>
  <c r="C33"/>
  <c r="C2"/>
  <c r="C37"/>
  <c r="C38"/>
  <c r="C28"/>
  <c r="C10"/>
  <c r="D10"/>
  <c r="F10"/>
  <c r="C16"/>
  <c r="C21"/>
  <c r="C23"/>
  <c r="C36"/>
  <c r="C26"/>
  <c r="E26" s="1"/>
  <c r="G26" s="1"/>
  <c r="C7"/>
  <c r="H25" i="1"/>
  <c r="I22"/>
  <c r="H14"/>
  <c r="I13"/>
  <c r="I3"/>
  <c r="I2"/>
  <c r="D2" i="2"/>
  <c r="E2" s="1"/>
  <c r="E42"/>
  <c r="F42"/>
  <c r="G42"/>
  <c r="F5"/>
  <c r="F6"/>
  <c r="F13"/>
  <c r="E13"/>
  <c r="G13"/>
  <c r="F20"/>
  <c r="F22"/>
  <c r="F31"/>
  <c r="F32"/>
  <c r="F34"/>
  <c r="F37"/>
  <c r="E5"/>
  <c r="G5" s="1"/>
  <c r="E6"/>
  <c r="E10"/>
  <c r="E20"/>
  <c r="G20" s="1"/>
  <c r="E22"/>
  <c r="G22"/>
  <c r="E31"/>
  <c r="G31" s="1"/>
  <c r="E32"/>
  <c r="G32"/>
  <c r="E34"/>
  <c r="G34" s="1"/>
  <c r="E37"/>
  <c r="G37"/>
  <c r="D40"/>
  <c r="F40" s="1"/>
  <c r="D30"/>
  <c r="D25"/>
  <c r="F25" s="1"/>
  <c r="D12"/>
  <c r="F12"/>
  <c r="D43"/>
  <c r="E43" s="1"/>
  <c r="G43" s="1"/>
  <c r="D8"/>
  <c r="F8"/>
  <c r="D38"/>
  <c r="E38"/>
  <c r="G38" s="1"/>
  <c r="D28"/>
  <c r="F28"/>
  <c r="D36"/>
  <c r="F36"/>
  <c r="G36" s="1"/>
  <c r="D27"/>
  <c r="F27"/>
  <c r="D26"/>
  <c r="F26"/>
  <c r="D7"/>
  <c r="F7"/>
  <c r="B46"/>
  <c r="B45"/>
  <c r="G6"/>
  <c r="D33"/>
  <c r="F33"/>
  <c r="G33" s="1"/>
  <c r="I10" i="1"/>
  <c r="D16" i="2"/>
  <c r="F16"/>
  <c r="I19" i="1"/>
  <c r="D24" i="2"/>
  <c r="F24"/>
  <c r="I20" i="1"/>
  <c r="I24"/>
  <c r="I23"/>
  <c r="I21"/>
  <c r="G10" i="2"/>
  <c r="I11" i="1"/>
  <c r="I12"/>
  <c r="E27" i="2"/>
  <c r="G27" s="1"/>
  <c r="D3"/>
  <c r="F3"/>
  <c r="E40"/>
  <c r="G40" s="1"/>
  <c r="F30"/>
  <c r="F43"/>
  <c r="F38"/>
  <c r="E36"/>
  <c r="E28"/>
  <c r="G28" s="1"/>
  <c r="E7"/>
  <c r="G7"/>
  <c r="E25"/>
  <c r="G25" s="1"/>
  <c r="E12"/>
  <c r="G12"/>
  <c r="E8"/>
  <c r="G8" s="1"/>
  <c r="E33"/>
  <c r="E16"/>
  <c r="G16" s="1"/>
  <c r="E24"/>
  <c r="G24" s="1"/>
  <c r="D23"/>
  <c r="F23"/>
  <c r="D14"/>
  <c r="F14" s="1"/>
  <c r="D21"/>
  <c r="F21" s="1"/>
  <c r="G21" s="1"/>
  <c r="D15"/>
  <c r="F15"/>
  <c r="D9"/>
  <c r="E9"/>
  <c r="D4"/>
  <c r="F4"/>
  <c r="F9"/>
  <c r="E3"/>
  <c r="G3"/>
  <c r="E4"/>
  <c r="G4" s="1"/>
  <c r="E23"/>
  <c r="G23"/>
  <c r="E15"/>
  <c r="G15" s="1"/>
  <c r="G9"/>
  <c r="E21"/>
  <c r="G2" l="1"/>
  <c r="E14"/>
  <c r="G14" s="1"/>
  <c r="F2"/>
  <c r="F17"/>
  <c r="G17" s="1"/>
  <c r="G19"/>
  <c r="I42" i="1"/>
  <c r="D35" i="2" s="1"/>
  <c r="E35" s="1"/>
  <c r="I43" i="1"/>
  <c r="D41" i="2" s="1"/>
  <c r="F41" s="1"/>
  <c r="F29"/>
  <c r="E29"/>
  <c r="F35"/>
  <c r="I39" i="1"/>
  <c r="D11" i="2" s="1"/>
  <c r="I40" i="1"/>
  <c r="D18" i="2" s="1"/>
  <c r="E41" l="1"/>
  <c r="G41" s="1"/>
  <c r="E11"/>
  <c r="G11" s="1"/>
  <c r="D46"/>
  <c r="F11"/>
  <c r="D45"/>
  <c r="F18"/>
  <c r="E18"/>
  <c r="G29"/>
  <c r="G35"/>
  <c r="G46" l="1"/>
  <c r="G18"/>
  <c r="G45" s="1"/>
</calcChain>
</file>

<file path=xl/sharedStrings.xml><?xml version="1.0" encoding="utf-8"?>
<sst xmlns="http://schemas.openxmlformats.org/spreadsheetml/2006/main" count="172" uniqueCount="128">
  <si>
    <t>guitar hero com voz</t>
  </si>
  <si>
    <t>inovacao</t>
  </si>
  <si>
    <t>completude</t>
  </si>
  <si>
    <t>esforço</t>
  </si>
  <si>
    <t>apresentacao</t>
  </si>
  <si>
    <t>nota</t>
  </si>
  <si>
    <t>social DJ</t>
  </si>
  <si>
    <t>Daniel costa</t>
  </si>
  <si>
    <t>Marcelo Pessoa</t>
  </si>
  <si>
    <t>Marcelo Machado</t>
  </si>
  <si>
    <t>Rafael Carvalho</t>
  </si>
  <si>
    <t>streming de musica pela web de acordo com as preferencias dos participantes da festa (georef)</t>
  </si>
  <si>
    <t>Ivson Diniz</t>
  </si>
  <si>
    <t>Gustavo Pinto</t>
  </si>
  <si>
    <t>extração de melodia</t>
  </si>
  <si>
    <t>reutilizou beat tracking. resultado pratico mais ou menos porque não diferencia timbres</t>
  </si>
  <si>
    <t>Mariana Pinheiro</t>
  </si>
  <si>
    <t>Thales albuquerque</t>
  </si>
  <si>
    <t>sound of the note</t>
  </si>
  <si>
    <t xml:space="preserve">kinect + unity 3d + </t>
  </si>
  <si>
    <t>game para treinamento de reconhecimento de altura</t>
  </si>
  <si>
    <t>maiores desafios fora do tema da disciplina</t>
  </si>
  <si>
    <t>Allan Gomes</t>
  </si>
  <si>
    <t>Airton Sampaio</t>
  </si>
  <si>
    <t>Denyson  José</t>
  </si>
  <si>
    <t>Lucas Queiroz</t>
  </si>
  <si>
    <t>Glauco Roberto</t>
  </si>
  <si>
    <t>controle wii para interferir  em efeitos de guitarra via guitar rig</t>
  </si>
  <si>
    <t>Projeto</t>
  </si>
  <si>
    <t>wii guitar effect</t>
  </si>
  <si>
    <t>Agay nascimento</t>
  </si>
  <si>
    <t>José Augusto</t>
  </si>
  <si>
    <t>Felipe duarte</t>
  </si>
  <si>
    <t>Mailson Lira</t>
  </si>
  <si>
    <t>Mateus Gondim</t>
  </si>
  <si>
    <t>Vanessa Gomes</t>
  </si>
  <si>
    <t>Rec Pandeiro51</t>
  </si>
  <si>
    <t>Rec Pandeiro52</t>
  </si>
  <si>
    <t>Rec Pandeiro53</t>
  </si>
  <si>
    <t>Rec Pandeiro54</t>
  </si>
  <si>
    <t>Natanael Silva</t>
  </si>
  <si>
    <t>muito bom porque introduziu novos sons e controles em relação ao estado da arte</t>
  </si>
  <si>
    <t>jogo de memória</t>
  </si>
  <si>
    <t>usaram audacity e matlab</t>
  </si>
  <si>
    <t>Helder Cavalcanti</t>
  </si>
  <si>
    <t>igarassu-bacamarte</t>
  </si>
  <si>
    <t>bateria eletronica arduino</t>
  </si>
  <si>
    <t>Alan Gomes</t>
  </si>
  <si>
    <t>Caio Araujo</t>
  </si>
  <si>
    <t>Dario Saraiva</t>
  </si>
  <si>
    <t>Denylson José Messias</t>
  </si>
  <si>
    <t>Eduardo Bastos Rocha</t>
  </si>
  <si>
    <t>Eduardo José Rocha Filho</t>
  </si>
  <si>
    <t>Filipe Cantarelli</t>
  </si>
  <si>
    <t>Gabriel Avelar</t>
  </si>
  <si>
    <t>Helder Gomes Jr</t>
  </si>
  <si>
    <t>faltou</t>
  </si>
  <si>
    <t>João Cleber Correia</t>
  </si>
  <si>
    <t>José Augusto Almeida Jr</t>
  </si>
  <si>
    <t>José Victor Araujo</t>
  </si>
  <si>
    <t>Lino Alves</t>
  </si>
  <si>
    <t>Marianne Alexandrino</t>
  </si>
  <si>
    <t>Natanael Silva Jr</t>
  </si>
  <si>
    <t>Paulo Sérgio de Oliveira</t>
  </si>
  <si>
    <t>Pedro Augusto C Melo</t>
  </si>
  <si>
    <t>Pedro de Araújo Melo</t>
  </si>
  <si>
    <t>Sofia Lima</t>
  </si>
  <si>
    <t xml:space="preserve">Tomas Spinelli </t>
  </si>
  <si>
    <t>Vanessa Carvalho</t>
  </si>
  <si>
    <t>Victor Hugo Andrade</t>
  </si>
  <si>
    <t>Wanderson Carneiro</t>
  </si>
  <si>
    <t>média</t>
  </si>
  <si>
    <t>mediana</t>
  </si>
  <si>
    <t>prova</t>
  </si>
  <si>
    <t>seminarios</t>
  </si>
  <si>
    <t>clareza</t>
  </si>
  <si>
    <t>final</t>
  </si>
  <si>
    <t>software educativo</t>
  </si>
  <si>
    <t>amplificadores</t>
  </si>
  <si>
    <t>sofia</t>
  </si>
  <si>
    <t xml:space="preserve">sistemas de recomendacao </t>
  </si>
  <si>
    <t>espacialização de som</t>
  </si>
  <si>
    <t>equipamentos para DJs</t>
  </si>
  <si>
    <t>pedro melo e agay borges</t>
  </si>
  <si>
    <t>Jogos musicais</t>
  </si>
  <si>
    <t>trilhas sonoras dinamicas</t>
  </si>
  <si>
    <t>observação</t>
  </si>
  <si>
    <t>seminário</t>
  </si>
  <si>
    <t>projeto</t>
  </si>
  <si>
    <t>Gabirel Avelar</t>
  </si>
  <si>
    <t>Lino  Alves</t>
  </si>
  <si>
    <t>Felipe Duarte Santana</t>
  </si>
  <si>
    <t>Mailson Daniel de Lira</t>
  </si>
  <si>
    <t>Vanessa Gomes de Lima</t>
  </si>
  <si>
    <t>Dário Pinheiro</t>
  </si>
  <si>
    <t>Pesos 442</t>
  </si>
  <si>
    <t>Pesos 55</t>
  </si>
  <si>
    <t>testaram tecnicas e parametrizacoes diferentes</t>
  </si>
  <si>
    <t>nota geber</t>
  </si>
  <si>
    <t>aval 360</t>
  </si>
  <si>
    <t>Lino alves, Ivson Diniz, Gustavo Pinto, José Augusto</t>
  </si>
  <si>
    <t>Eduardo B Rocha</t>
  </si>
  <si>
    <t>Eduardo B Rocha, Mariana Pinheiro, Thales</t>
  </si>
  <si>
    <t>Pedro Augusto Melo</t>
  </si>
  <si>
    <t>Glauco, Wanderson, Dário</t>
  </si>
  <si>
    <t>Daniel Costa, Marcelo Pessoa, Rafael Carvalho</t>
  </si>
  <si>
    <t>Henrique Lacerda</t>
  </si>
  <si>
    <t>Rafael Coelho</t>
  </si>
  <si>
    <t>Eduardo Rocha filho, Vanessa Carvalho, Hélder Gomes, Henrique Lacerda, Rafael Coelho</t>
  </si>
  <si>
    <t>Vanessa Gomes, Felipe duarte, Mailson Lira, Mateus Gondim</t>
  </si>
  <si>
    <t>Paulo S. de Oliveira</t>
  </si>
  <si>
    <t>Henrique figueroa</t>
  </si>
  <si>
    <t>Vanessa Larize Carvalho</t>
  </si>
  <si>
    <t>Rafael Isaias Coelho</t>
  </si>
  <si>
    <t>que som é esse?</t>
  </si>
  <si>
    <t>jogo kinecct</t>
  </si>
  <si>
    <t>Caio Araújo</t>
  </si>
  <si>
    <t>Augusto Benvenuto</t>
  </si>
  <si>
    <t>João Cleber</t>
  </si>
  <si>
    <t>pedaleira digital</t>
  </si>
  <si>
    <t>bom aprendizado mas muito pouco focado nas tecnicas e conceitos da disciplina</t>
  </si>
  <si>
    <t>testaram varias ferramantas para melhorar a latencia</t>
  </si>
  <si>
    <t>melody master</t>
  </si>
  <si>
    <t>ficou simples e utilizou poucos conceitos</t>
  </si>
  <si>
    <t>José Victor</t>
  </si>
  <si>
    <t>Pedro Araújo</t>
  </si>
  <si>
    <t>Victor Hugo</t>
  </si>
  <si>
    <t>let's cinG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</si>
</sst>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quotePrefix="1"/>
    <xf numFmtId="2" fontId="0" fillId="2" borderId="0" xfId="0" applyNumberFormat="1" applyFill="1"/>
    <xf numFmtId="2" fontId="0" fillId="0" borderId="0" xfId="0" applyNumberFormat="1" applyFill="1"/>
  </cellXfs>
  <cellStyles count="1">
    <cellStyle name="Normal" xfId="0" builtinId="0"/>
  </cellStyles>
  <dxfs count="4">
    <dxf>
      <font>
        <color rgb="FFFF0000"/>
      </font>
      <fill>
        <patternFill>
          <bgColor theme="9" tint="0.79998168889431442"/>
        </patternFill>
      </fill>
    </dxf>
    <dxf>
      <font>
        <color theme="9" tint="-0.24994659260841701"/>
      </font>
    </dxf>
    <dxf>
      <font>
        <color rgb="FFFF0000"/>
      </font>
      <fill>
        <patternFill>
          <bgColor theme="9" tint="0.79998168889431442"/>
        </patternFill>
      </fill>
    </dxf>
    <dxf>
      <font>
        <color theme="9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9" workbookViewId="0">
      <selection activeCell="D37" sqref="D37"/>
    </sheetView>
  </sheetViews>
  <sheetFormatPr defaultRowHeight="15"/>
  <cols>
    <col min="1" max="1" width="27" bestFit="1" customWidth="1"/>
    <col min="3" max="3" width="9.85546875" bestFit="1" customWidth="1"/>
  </cols>
  <sheetData>
    <row r="1" spans="1:7">
      <c r="B1" t="s">
        <v>73</v>
      </c>
      <c r="C1" t="s">
        <v>87</v>
      </c>
      <c r="D1" t="s">
        <v>88</v>
      </c>
      <c r="E1" t="s">
        <v>95</v>
      </c>
      <c r="F1" t="s">
        <v>96</v>
      </c>
      <c r="G1" t="s">
        <v>71</v>
      </c>
    </row>
    <row r="2" spans="1:7">
      <c r="A2" t="s">
        <v>30</v>
      </c>
      <c r="B2">
        <v>9.4</v>
      </c>
      <c r="C2">
        <f>Seminarios!$E$8</f>
        <v>10</v>
      </c>
      <c r="D2" s="5">
        <f>Projetos!$I$2</f>
        <v>8</v>
      </c>
      <c r="E2" s="5">
        <f>(B2*4+C2*2+D2*4)/10</f>
        <v>8.9599999999999991</v>
      </c>
      <c r="F2" s="5">
        <f>(B2*5+D2*5)/10</f>
        <v>8.6999999999999993</v>
      </c>
      <c r="G2" s="5">
        <f>LARGE(E2:F2,1)</f>
        <v>8.9599999999999991</v>
      </c>
    </row>
    <row r="3" spans="1:7">
      <c r="A3" t="s">
        <v>23</v>
      </c>
      <c r="B3">
        <v>7.8</v>
      </c>
      <c r="D3" s="5">
        <f>Projetos!$I$19</f>
        <v>9.2516666666666669</v>
      </c>
      <c r="E3" s="5">
        <f t="shared" ref="E3:E43" si="0">(B3*4+C3*2+D3*4)/10</f>
        <v>6.820666666666666</v>
      </c>
      <c r="F3" s="5">
        <f t="shared" ref="F3:F43" si="1">(B3*5+D3*5)/10</f>
        <v>8.5258333333333329</v>
      </c>
      <c r="G3" s="5">
        <f t="shared" ref="G3:G43" si="2">LARGE(E3:F3,1)</f>
        <v>8.5258333333333329</v>
      </c>
    </row>
    <row r="4" spans="1:7">
      <c r="A4" t="s">
        <v>47</v>
      </c>
      <c r="B4">
        <v>7.2</v>
      </c>
      <c r="D4" s="5">
        <f>Projetos!$I$19</f>
        <v>9.2516666666666669</v>
      </c>
      <c r="E4" s="5">
        <f t="shared" si="0"/>
        <v>6.5806666666666676</v>
      </c>
      <c r="F4" s="5">
        <f t="shared" si="1"/>
        <v>8.2258333333333322</v>
      </c>
      <c r="G4" s="5">
        <f t="shared" si="2"/>
        <v>8.2258333333333322</v>
      </c>
    </row>
    <row r="5" spans="1:7">
      <c r="A5" t="s">
        <v>117</v>
      </c>
      <c r="B5">
        <v>8.3000000000000007</v>
      </c>
      <c r="D5" s="8">
        <f>Projetos!I45</f>
        <v>9.75</v>
      </c>
      <c r="E5" s="5">
        <f t="shared" si="0"/>
        <v>7.2200000000000006</v>
      </c>
      <c r="F5" s="5">
        <f t="shared" si="1"/>
        <v>9.0250000000000004</v>
      </c>
      <c r="G5" s="5">
        <f t="shared" si="2"/>
        <v>9.0250000000000004</v>
      </c>
    </row>
    <row r="6" spans="1:7">
      <c r="A6" t="s">
        <v>48</v>
      </c>
      <c r="B6">
        <v>6.5</v>
      </c>
      <c r="D6" s="8">
        <f>Projetos!I46</f>
        <v>9.75</v>
      </c>
      <c r="E6" s="5">
        <f t="shared" si="0"/>
        <v>6.5</v>
      </c>
      <c r="F6" s="5">
        <f t="shared" si="1"/>
        <v>8.125</v>
      </c>
      <c r="G6" s="5">
        <f t="shared" si="2"/>
        <v>8.125</v>
      </c>
    </row>
    <row r="7" spans="1:7">
      <c r="A7" t="s">
        <v>7</v>
      </c>
      <c r="B7">
        <v>9.1999999999999993</v>
      </c>
      <c r="C7">
        <f>Seminarios!$E$5</f>
        <v>9.5</v>
      </c>
      <c r="D7" s="5">
        <f>Projetos!$I$5</f>
        <v>10</v>
      </c>
      <c r="E7" s="5">
        <f t="shared" si="0"/>
        <v>9.58</v>
      </c>
      <c r="F7" s="5">
        <f t="shared" si="1"/>
        <v>9.6</v>
      </c>
      <c r="G7" s="5">
        <f t="shared" si="2"/>
        <v>9.6</v>
      </c>
    </row>
    <row r="8" spans="1:7">
      <c r="A8" t="s">
        <v>49</v>
      </c>
      <c r="B8">
        <v>10</v>
      </c>
      <c r="C8">
        <f>Seminarios!$E$10</f>
        <v>10</v>
      </c>
      <c r="D8" s="5">
        <f>Projetos!$I$31</f>
        <v>9.25</v>
      </c>
      <c r="E8" s="5">
        <f t="shared" si="0"/>
        <v>9.6999999999999993</v>
      </c>
      <c r="F8" s="5">
        <f t="shared" si="1"/>
        <v>9.625</v>
      </c>
      <c r="G8" s="5">
        <f t="shared" si="2"/>
        <v>9.6999999999999993</v>
      </c>
    </row>
    <row r="9" spans="1:7">
      <c r="A9" s="1" t="s">
        <v>50</v>
      </c>
      <c r="B9">
        <v>6.3</v>
      </c>
      <c r="D9" s="5">
        <f>Projetos!$I$19</f>
        <v>9.2516666666666669</v>
      </c>
      <c r="E9" s="5">
        <f t="shared" si="0"/>
        <v>6.2206666666666663</v>
      </c>
      <c r="F9" s="5">
        <f t="shared" si="1"/>
        <v>7.7758333333333329</v>
      </c>
      <c r="G9" s="5">
        <f t="shared" si="2"/>
        <v>7.7758333333333329</v>
      </c>
    </row>
    <row r="10" spans="1:7">
      <c r="A10" s="1" t="s">
        <v>51</v>
      </c>
      <c r="B10">
        <v>8.6</v>
      </c>
      <c r="C10">
        <f>Seminarios!$E$3</f>
        <v>8</v>
      </c>
      <c r="D10" s="5">
        <f>Projetos!$I$16</f>
        <v>9</v>
      </c>
      <c r="E10" s="5">
        <f t="shared" si="0"/>
        <v>8.64</v>
      </c>
      <c r="F10" s="5">
        <f t="shared" si="1"/>
        <v>8.8000000000000007</v>
      </c>
      <c r="G10" s="5">
        <f t="shared" si="2"/>
        <v>8.8000000000000007</v>
      </c>
    </row>
    <row r="11" spans="1:7">
      <c r="A11" s="1" t="s">
        <v>52</v>
      </c>
      <c r="B11">
        <v>7.6</v>
      </c>
      <c r="C11">
        <f>Seminarios!$E$9</f>
        <v>7.5</v>
      </c>
      <c r="D11" s="8">
        <f>Projetos!I39</f>
        <v>8.7750000000000004</v>
      </c>
      <c r="E11" s="5">
        <f t="shared" si="0"/>
        <v>8.0500000000000007</v>
      </c>
      <c r="F11" s="5">
        <f t="shared" si="1"/>
        <v>8.1875</v>
      </c>
      <c r="G11" s="5">
        <f t="shared" si="2"/>
        <v>8.1875</v>
      </c>
    </row>
    <row r="12" spans="1:7">
      <c r="A12" s="1" t="s">
        <v>91</v>
      </c>
      <c r="B12">
        <v>7</v>
      </c>
      <c r="C12">
        <f>Seminarios!$E$7</f>
        <v>9.5</v>
      </c>
      <c r="D12" s="5">
        <f>Projetos!$I$26</f>
        <v>10</v>
      </c>
      <c r="E12" s="5">
        <f t="shared" si="0"/>
        <v>8.6999999999999993</v>
      </c>
      <c r="F12" s="5">
        <f t="shared" si="1"/>
        <v>8.5</v>
      </c>
      <c r="G12" s="5">
        <f t="shared" si="2"/>
        <v>8.6999999999999993</v>
      </c>
    </row>
    <row r="13" spans="1:7">
      <c r="A13" t="s">
        <v>53</v>
      </c>
      <c r="B13">
        <v>5</v>
      </c>
      <c r="D13" s="7"/>
      <c r="E13" s="5">
        <f t="shared" si="0"/>
        <v>2</v>
      </c>
      <c r="F13" s="5">
        <f t="shared" si="1"/>
        <v>2.5</v>
      </c>
      <c r="G13" s="5">
        <f t="shared" si="2"/>
        <v>2.5</v>
      </c>
    </row>
    <row r="14" spans="1:7">
      <c r="A14" t="s">
        <v>54</v>
      </c>
      <c r="B14">
        <v>8.4</v>
      </c>
      <c r="D14" s="5">
        <f>Projetos!$I$19</f>
        <v>9.2516666666666669</v>
      </c>
      <c r="E14" s="5">
        <f t="shared" si="0"/>
        <v>7.0606666666666671</v>
      </c>
      <c r="F14" s="5">
        <f t="shared" si="1"/>
        <v>8.8258333333333319</v>
      </c>
      <c r="G14" s="5">
        <f t="shared" si="2"/>
        <v>8.8258333333333319</v>
      </c>
    </row>
    <row r="15" spans="1:7">
      <c r="A15" t="s">
        <v>26</v>
      </c>
      <c r="B15">
        <v>9</v>
      </c>
      <c r="C15">
        <f>Seminarios!$E$10</f>
        <v>10</v>
      </c>
      <c r="D15" s="5">
        <f>Projetos!$I$19</f>
        <v>9.2516666666666669</v>
      </c>
      <c r="E15" s="5">
        <f t="shared" si="0"/>
        <v>9.3006666666666664</v>
      </c>
      <c r="F15" s="5">
        <f t="shared" si="1"/>
        <v>9.1258333333333326</v>
      </c>
      <c r="G15" s="5">
        <f t="shared" si="2"/>
        <v>9.3006666666666664</v>
      </c>
    </row>
    <row r="16" spans="1:7">
      <c r="A16" t="s">
        <v>13</v>
      </c>
      <c r="B16">
        <v>9</v>
      </c>
      <c r="C16">
        <f>Seminarios!$E$6</f>
        <v>9</v>
      </c>
      <c r="D16" s="5">
        <f>Projetos!$I$10</f>
        <v>9.5</v>
      </c>
      <c r="E16" s="5">
        <f t="shared" si="0"/>
        <v>9.1999999999999993</v>
      </c>
      <c r="F16" s="5">
        <f t="shared" si="1"/>
        <v>9.25</v>
      </c>
      <c r="G16" s="5">
        <f t="shared" si="2"/>
        <v>9.25</v>
      </c>
    </row>
    <row r="17" spans="1:7">
      <c r="A17" t="s">
        <v>55</v>
      </c>
      <c r="B17">
        <v>5.8</v>
      </c>
      <c r="C17">
        <f>Seminarios!$E$9</f>
        <v>7.5</v>
      </c>
      <c r="D17" s="5">
        <f>Projetos!G34</f>
        <v>10</v>
      </c>
      <c r="E17" s="5">
        <f t="shared" si="0"/>
        <v>7.82</v>
      </c>
      <c r="F17" s="5">
        <f t="shared" si="1"/>
        <v>7.9</v>
      </c>
      <c r="G17" s="5">
        <f t="shared" si="2"/>
        <v>7.9</v>
      </c>
    </row>
    <row r="18" spans="1:7">
      <c r="A18" t="s">
        <v>106</v>
      </c>
      <c r="B18">
        <v>7</v>
      </c>
      <c r="C18">
        <f>Seminarios!$E$9</f>
        <v>7.5</v>
      </c>
      <c r="D18" s="8">
        <f>Projetos!I40</f>
        <v>9.0250000000000004</v>
      </c>
      <c r="E18" s="5">
        <f t="shared" si="0"/>
        <v>7.9099999999999993</v>
      </c>
      <c r="F18" s="5">
        <f t="shared" si="1"/>
        <v>8.0124999999999993</v>
      </c>
      <c r="G18" s="5">
        <f t="shared" si="2"/>
        <v>8.0124999999999993</v>
      </c>
    </row>
    <row r="19" spans="1:7">
      <c r="A19" t="s">
        <v>12</v>
      </c>
      <c r="B19" s="1">
        <v>9</v>
      </c>
      <c r="C19">
        <f>Seminarios!$E$6</f>
        <v>9</v>
      </c>
      <c r="D19" s="5">
        <f>Projetos!$I$10</f>
        <v>9.5</v>
      </c>
      <c r="E19" s="5">
        <f t="shared" ref="E19" si="3">(B19*4+C19*2+D19*4)/10</f>
        <v>9.1999999999999993</v>
      </c>
      <c r="F19" s="5">
        <f t="shared" ref="F19" si="4">(B19*5+D19*5)/10</f>
        <v>9.25</v>
      </c>
      <c r="G19" s="5">
        <f t="shared" si="2"/>
        <v>9.25</v>
      </c>
    </row>
    <row r="20" spans="1:7">
      <c r="A20" t="s">
        <v>57</v>
      </c>
      <c r="B20">
        <v>5.0999999999999996</v>
      </c>
      <c r="D20" s="8">
        <f>Projetos!I47</f>
        <v>9.75</v>
      </c>
      <c r="E20" s="5">
        <f t="shared" si="0"/>
        <v>5.9399999999999995</v>
      </c>
      <c r="F20" s="5">
        <f t="shared" si="1"/>
        <v>7.4249999999999998</v>
      </c>
      <c r="G20" s="5">
        <f t="shared" si="2"/>
        <v>7.4249999999999998</v>
      </c>
    </row>
    <row r="21" spans="1:7">
      <c r="A21" t="s">
        <v>58</v>
      </c>
      <c r="B21">
        <v>9.5</v>
      </c>
      <c r="C21">
        <f>Seminarios!$E$6</f>
        <v>9</v>
      </c>
      <c r="D21" s="5">
        <f>Projetos!$I$10</f>
        <v>9.5</v>
      </c>
      <c r="E21" s="5">
        <f t="shared" si="0"/>
        <v>9.4</v>
      </c>
      <c r="F21" s="5">
        <f t="shared" si="1"/>
        <v>9.5</v>
      </c>
      <c r="G21" s="5">
        <f t="shared" si="2"/>
        <v>9.5</v>
      </c>
    </row>
    <row r="22" spans="1:7">
      <c r="A22" t="s">
        <v>59</v>
      </c>
      <c r="B22">
        <v>2</v>
      </c>
      <c r="D22" s="8">
        <f>Projetos!I50</f>
        <v>8.4</v>
      </c>
      <c r="E22" s="5">
        <f t="shared" si="0"/>
        <v>4.16</v>
      </c>
      <c r="F22" s="5">
        <f t="shared" si="1"/>
        <v>5.2</v>
      </c>
      <c r="G22" s="5">
        <f t="shared" si="2"/>
        <v>5.2</v>
      </c>
    </row>
    <row r="23" spans="1:7">
      <c r="A23" t="s">
        <v>60</v>
      </c>
      <c r="B23">
        <v>10</v>
      </c>
      <c r="C23">
        <f>Seminarios!$E$6</f>
        <v>9</v>
      </c>
      <c r="D23" s="5">
        <f>Projetos!$I$10</f>
        <v>9.5</v>
      </c>
      <c r="E23" s="5">
        <f t="shared" si="0"/>
        <v>9.6</v>
      </c>
      <c r="F23" s="5">
        <f t="shared" si="1"/>
        <v>9.75</v>
      </c>
      <c r="G23" s="5">
        <f t="shared" si="2"/>
        <v>9.75</v>
      </c>
    </row>
    <row r="24" spans="1:7">
      <c r="A24" t="s">
        <v>25</v>
      </c>
      <c r="B24">
        <v>8.9</v>
      </c>
      <c r="D24" s="5">
        <f>Projetos!$I$19</f>
        <v>9.2516666666666669</v>
      </c>
      <c r="E24" s="5">
        <f t="shared" si="0"/>
        <v>7.2606666666666673</v>
      </c>
      <c r="F24" s="5">
        <f t="shared" si="1"/>
        <v>9.0758333333333319</v>
      </c>
      <c r="G24" s="5">
        <f t="shared" si="2"/>
        <v>9.0758333333333319</v>
      </c>
    </row>
    <row r="25" spans="1:7">
      <c r="A25" t="s">
        <v>92</v>
      </c>
      <c r="B25">
        <v>6</v>
      </c>
      <c r="C25">
        <f>Seminarios!$E$7</f>
        <v>9.5</v>
      </c>
      <c r="D25" s="5">
        <f>Projetos!$I$26</f>
        <v>10</v>
      </c>
      <c r="E25" s="5">
        <f t="shared" si="0"/>
        <v>8.3000000000000007</v>
      </c>
      <c r="F25" s="5">
        <f t="shared" si="1"/>
        <v>8</v>
      </c>
      <c r="G25" s="5">
        <f t="shared" si="2"/>
        <v>8.3000000000000007</v>
      </c>
    </row>
    <row r="26" spans="1:7">
      <c r="A26" t="s">
        <v>8</v>
      </c>
      <c r="B26">
        <v>8.5</v>
      </c>
      <c r="C26">
        <f>Seminarios!$E$5</f>
        <v>9.5</v>
      </c>
      <c r="D26" s="5">
        <f>Projetos!$I$5</f>
        <v>10</v>
      </c>
      <c r="E26" s="5">
        <f t="shared" si="0"/>
        <v>9.3000000000000007</v>
      </c>
      <c r="F26" s="5">
        <f t="shared" si="1"/>
        <v>9.25</v>
      </c>
      <c r="G26" s="5">
        <f t="shared" si="2"/>
        <v>9.3000000000000007</v>
      </c>
    </row>
    <row r="27" spans="1:7">
      <c r="A27" t="s">
        <v>9</v>
      </c>
      <c r="B27">
        <v>9</v>
      </c>
      <c r="D27" s="5">
        <f>Projetos!$I$5</f>
        <v>10</v>
      </c>
      <c r="E27" s="5">
        <f t="shared" si="0"/>
        <v>7.6</v>
      </c>
      <c r="F27" s="5">
        <f t="shared" si="1"/>
        <v>9.5</v>
      </c>
      <c r="G27" s="5">
        <f t="shared" si="2"/>
        <v>9.5</v>
      </c>
    </row>
    <row r="28" spans="1:7">
      <c r="A28" t="s">
        <v>16</v>
      </c>
      <c r="B28">
        <v>8.1999999999999993</v>
      </c>
      <c r="C28">
        <f>Seminarios!$E$3</f>
        <v>8</v>
      </c>
      <c r="D28" s="5">
        <f>Projetos!$I$16</f>
        <v>9</v>
      </c>
      <c r="E28" s="5">
        <f t="shared" si="0"/>
        <v>8.48</v>
      </c>
      <c r="F28" s="5">
        <f t="shared" si="1"/>
        <v>8.6</v>
      </c>
      <c r="G28" s="5">
        <f t="shared" si="2"/>
        <v>8.6</v>
      </c>
    </row>
    <row r="29" spans="1:7">
      <c r="A29" t="s">
        <v>61</v>
      </c>
      <c r="B29">
        <v>7</v>
      </c>
      <c r="D29" s="8">
        <f>Projetos!I41</f>
        <v>8.2750000000000004</v>
      </c>
      <c r="E29" s="5">
        <f t="shared" si="0"/>
        <v>6.11</v>
      </c>
      <c r="F29" s="5">
        <f t="shared" si="1"/>
        <v>7.6375000000000002</v>
      </c>
      <c r="G29" s="5">
        <f t="shared" si="2"/>
        <v>7.6375000000000002</v>
      </c>
    </row>
    <row r="30" spans="1:7">
      <c r="A30" t="s">
        <v>34</v>
      </c>
      <c r="B30">
        <v>9.4</v>
      </c>
      <c r="C30">
        <f>Seminarios!$E$7</f>
        <v>9.5</v>
      </c>
      <c r="D30" s="5">
        <f>Projetos!$I$26</f>
        <v>10</v>
      </c>
      <c r="E30" s="5">
        <f t="shared" si="0"/>
        <v>9.66</v>
      </c>
      <c r="F30" s="5">
        <f t="shared" si="1"/>
        <v>9.6999999999999993</v>
      </c>
      <c r="G30" s="5">
        <f t="shared" si="2"/>
        <v>9.6999999999999993</v>
      </c>
    </row>
    <row r="31" spans="1:7">
      <c r="A31" t="s">
        <v>62</v>
      </c>
      <c r="B31">
        <v>7.7</v>
      </c>
      <c r="D31" s="8">
        <f>Projetos!I37</f>
        <v>8</v>
      </c>
      <c r="E31" s="5">
        <f t="shared" si="0"/>
        <v>6.2799999999999994</v>
      </c>
      <c r="F31" s="5">
        <f t="shared" si="1"/>
        <v>7.85</v>
      </c>
      <c r="G31" s="5">
        <f t="shared" si="2"/>
        <v>7.85</v>
      </c>
    </row>
    <row r="32" spans="1:7">
      <c r="A32" t="s">
        <v>63</v>
      </c>
      <c r="B32">
        <v>8.8000000000000007</v>
      </c>
      <c r="D32" s="5">
        <f>Projetos!I34</f>
        <v>10</v>
      </c>
      <c r="E32" s="5">
        <f>(B32*4+C32*2+D32*4)/10</f>
        <v>7.5200000000000005</v>
      </c>
      <c r="F32" s="5">
        <f>(B32*5+D32*5)/10</f>
        <v>9.4</v>
      </c>
      <c r="G32" s="5">
        <f t="shared" si="2"/>
        <v>9.4</v>
      </c>
    </row>
    <row r="33" spans="1:7">
      <c r="A33" s="1" t="s">
        <v>64</v>
      </c>
      <c r="B33">
        <v>6</v>
      </c>
      <c r="C33">
        <f>Seminarios!$E$8</f>
        <v>10</v>
      </c>
      <c r="D33" s="5">
        <f>Projetos!$I$2</f>
        <v>8</v>
      </c>
      <c r="E33" s="5">
        <f t="shared" si="0"/>
        <v>7.6</v>
      </c>
      <c r="F33" s="5">
        <f t="shared" si="1"/>
        <v>7</v>
      </c>
      <c r="G33" s="5">
        <f t="shared" si="2"/>
        <v>7.6</v>
      </c>
    </row>
    <row r="34" spans="1:7">
      <c r="A34" s="1" t="s">
        <v>65</v>
      </c>
      <c r="B34">
        <v>5.6</v>
      </c>
      <c r="D34" s="8">
        <f>Projetos!I50</f>
        <v>8.4</v>
      </c>
      <c r="E34" s="5">
        <f t="shared" si="0"/>
        <v>5.6</v>
      </c>
      <c r="F34" s="5">
        <f t="shared" si="1"/>
        <v>7</v>
      </c>
      <c r="G34" s="5">
        <f t="shared" si="2"/>
        <v>7</v>
      </c>
    </row>
    <row r="35" spans="1:7">
      <c r="A35" s="1" t="s">
        <v>107</v>
      </c>
      <c r="B35">
        <v>9.1999999999999993</v>
      </c>
      <c r="C35">
        <f>Seminarios!$E$9</f>
        <v>7.5</v>
      </c>
      <c r="D35" s="8">
        <f>Projetos!I42</f>
        <v>9.0250000000000004</v>
      </c>
      <c r="E35" s="5">
        <f t="shared" si="0"/>
        <v>8.7900000000000009</v>
      </c>
      <c r="F35" s="5">
        <f t="shared" si="1"/>
        <v>9.1125000000000007</v>
      </c>
      <c r="G35" s="5">
        <f t="shared" si="2"/>
        <v>9.1125000000000007</v>
      </c>
    </row>
    <row r="36" spans="1:7">
      <c r="A36" s="1" t="s">
        <v>10</v>
      </c>
      <c r="B36">
        <v>7.7</v>
      </c>
      <c r="C36">
        <f>Seminarios!$E$5</f>
        <v>9.5</v>
      </c>
      <c r="D36" s="5">
        <f>Projetos!$I$5</f>
        <v>10</v>
      </c>
      <c r="E36" s="5">
        <f t="shared" si="0"/>
        <v>8.98</v>
      </c>
      <c r="F36" s="5">
        <f t="shared" si="1"/>
        <v>8.85</v>
      </c>
      <c r="G36" s="5">
        <f t="shared" si="2"/>
        <v>8.98</v>
      </c>
    </row>
    <row r="37" spans="1:7">
      <c r="A37" t="s">
        <v>66</v>
      </c>
      <c r="B37">
        <v>9.5</v>
      </c>
      <c r="C37">
        <f>Seminarios!E4</f>
        <v>10</v>
      </c>
      <c r="D37" s="8">
        <v>10</v>
      </c>
      <c r="E37" s="5">
        <f t="shared" si="0"/>
        <v>9.8000000000000007</v>
      </c>
      <c r="F37" s="5">
        <f t="shared" si="1"/>
        <v>9.75</v>
      </c>
      <c r="G37" s="5">
        <f t="shared" si="2"/>
        <v>9.8000000000000007</v>
      </c>
    </row>
    <row r="38" spans="1:7">
      <c r="A38" t="s">
        <v>17</v>
      </c>
      <c r="B38">
        <v>8.8000000000000007</v>
      </c>
      <c r="C38">
        <f>Seminarios!$E$3</f>
        <v>8</v>
      </c>
      <c r="D38" s="5">
        <f>Projetos!$I$16</f>
        <v>9</v>
      </c>
      <c r="E38" s="5">
        <f t="shared" si="0"/>
        <v>8.7200000000000006</v>
      </c>
      <c r="F38" s="5">
        <f t="shared" si="1"/>
        <v>8.9</v>
      </c>
      <c r="G38" s="5">
        <f t="shared" si="2"/>
        <v>8.9</v>
      </c>
    </row>
    <row r="39" spans="1:7">
      <c r="A39" t="s">
        <v>67</v>
      </c>
      <c r="B39" t="s">
        <v>56</v>
      </c>
      <c r="D39" s="7"/>
      <c r="E39" s="5"/>
      <c r="F39" s="5"/>
      <c r="G39" s="5"/>
    </row>
    <row r="40" spans="1:7">
      <c r="A40" t="s">
        <v>93</v>
      </c>
      <c r="B40">
        <v>8.5</v>
      </c>
      <c r="C40">
        <f>Seminarios!$E$7</f>
        <v>9.5</v>
      </c>
      <c r="D40" s="5">
        <f>Projetos!$I$26</f>
        <v>10</v>
      </c>
      <c r="E40" s="5">
        <f t="shared" si="0"/>
        <v>9.3000000000000007</v>
      </c>
      <c r="F40" s="5">
        <f t="shared" si="1"/>
        <v>9.25</v>
      </c>
      <c r="G40" s="5">
        <f t="shared" si="2"/>
        <v>9.3000000000000007</v>
      </c>
    </row>
    <row r="41" spans="1:7">
      <c r="A41" t="s">
        <v>68</v>
      </c>
      <c r="B41">
        <v>7.9</v>
      </c>
      <c r="C41">
        <f>Seminarios!$E$9</f>
        <v>7.5</v>
      </c>
      <c r="D41" s="8">
        <f>Projetos!I43</f>
        <v>8.65</v>
      </c>
      <c r="E41" s="5">
        <f t="shared" si="0"/>
        <v>8.120000000000001</v>
      </c>
      <c r="F41" s="5">
        <f t="shared" si="1"/>
        <v>8.2750000000000004</v>
      </c>
      <c r="G41" s="5">
        <f t="shared" si="2"/>
        <v>8.2750000000000004</v>
      </c>
    </row>
    <row r="42" spans="1:7">
      <c r="A42" t="s">
        <v>69</v>
      </c>
      <c r="B42">
        <v>5.6</v>
      </c>
      <c r="D42" s="8">
        <f>Projetos!I51</f>
        <v>8.4</v>
      </c>
      <c r="E42" s="5">
        <f t="shared" si="0"/>
        <v>5.6</v>
      </c>
      <c r="F42" s="5">
        <f t="shared" si="1"/>
        <v>7</v>
      </c>
      <c r="G42" s="5">
        <f t="shared" si="2"/>
        <v>7</v>
      </c>
    </row>
    <row r="43" spans="1:7">
      <c r="A43" t="s">
        <v>70</v>
      </c>
      <c r="B43">
        <v>6.6</v>
      </c>
      <c r="C43">
        <f>Seminarios!$E$10</f>
        <v>10</v>
      </c>
      <c r="D43" s="5">
        <f>Projetos!$I$32</f>
        <v>9.25</v>
      </c>
      <c r="E43" s="5">
        <f t="shared" si="0"/>
        <v>8.34</v>
      </c>
      <c r="F43" s="5">
        <f t="shared" si="1"/>
        <v>7.9249999999999998</v>
      </c>
      <c r="G43" s="5">
        <f t="shared" si="2"/>
        <v>8.34</v>
      </c>
    </row>
    <row r="45" spans="1:7">
      <c r="A45" s="2" t="s">
        <v>71</v>
      </c>
      <c r="B45">
        <f>AVERAGE(B2:B43)</f>
        <v>7.7219512195121958</v>
      </c>
      <c r="D45">
        <f t="shared" ref="D45:G45" si="5">AVERAGE(D2:D43)</f>
        <v>9.2802499999999988</v>
      </c>
      <c r="G45">
        <f t="shared" si="5"/>
        <v>8.4441422764227632</v>
      </c>
    </row>
    <row r="46" spans="1:7">
      <c r="A46" s="2" t="s">
        <v>72</v>
      </c>
      <c r="B46">
        <f>MEDIAN(B2:B43)</f>
        <v>8.1999999999999993</v>
      </c>
      <c r="D46">
        <f t="shared" ref="D46:G46" si="6">MEDIAN(D2:D43)</f>
        <v>9.2516666666666669</v>
      </c>
      <c r="G46">
        <f t="shared" si="6"/>
        <v>8.8000000000000007</v>
      </c>
    </row>
  </sheetData>
  <conditionalFormatting sqref="B40:B43 B2:B18 B20:B38">
    <cfRule type="cellIs" dxfId="3" priority="3" operator="between">
      <formula>5</formula>
      <formula>6.9</formula>
    </cfRule>
    <cfRule type="cellIs" dxfId="2" priority="4" operator="lessThan">
      <formula>5</formula>
    </cfRule>
  </conditionalFormatting>
  <conditionalFormatting sqref="G2:G43">
    <cfRule type="cellIs" dxfId="1" priority="1" operator="between">
      <formula>5</formula>
      <formula>6.9</formula>
    </cfRule>
    <cfRule type="cellIs" dxfId="0" priority="2" operator="lessThan">
      <formula>5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zoomScaleNormal="100" workbookViewId="0">
      <pane ySplit="1" topLeftCell="A34" activePane="bottomLeft" state="frozen"/>
      <selection pane="bottomLeft" activeCell="H44" sqref="H44"/>
    </sheetView>
  </sheetViews>
  <sheetFormatPr defaultRowHeight="15"/>
  <cols>
    <col min="1" max="1" width="25" bestFit="1" customWidth="1"/>
    <col min="2" max="2" width="19" customWidth="1"/>
    <col min="4" max="4" width="11.7109375" bestFit="1" customWidth="1"/>
    <col min="5" max="5" width="7.5703125" bestFit="1" customWidth="1"/>
    <col min="6" max="6" width="12.85546875" bestFit="1" customWidth="1"/>
    <col min="7" max="7" width="10.5703125" bestFit="1" customWidth="1"/>
    <col min="8" max="8" width="9" customWidth="1"/>
    <col min="9" max="9" width="9.5703125" bestFit="1" customWidth="1"/>
    <col min="10" max="10" width="87.140625" bestFit="1" customWidth="1"/>
  </cols>
  <sheetData>
    <row r="1" spans="1:10">
      <c r="B1" t="s">
        <v>28</v>
      </c>
      <c r="C1" t="s">
        <v>1</v>
      </c>
      <c r="D1" t="s">
        <v>2</v>
      </c>
      <c r="E1" t="s">
        <v>3</v>
      </c>
      <c r="F1" t="s">
        <v>4</v>
      </c>
      <c r="G1" t="s">
        <v>98</v>
      </c>
      <c r="H1" s="4" t="s">
        <v>99</v>
      </c>
      <c r="I1" t="s">
        <v>5</v>
      </c>
      <c r="J1" t="s">
        <v>86</v>
      </c>
    </row>
    <row r="2" spans="1:10">
      <c r="A2" t="s">
        <v>103</v>
      </c>
      <c r="B2" t="s">
        <v>0</v>
      </c>
      <c r="C2">
        <v>9.5</v>
      </c>
      <c r="D2">
        <v>8</v>
      </c>
      <c r="E2">
        <v>8.5</v>
      </c>
      <c r="F2">
        <v>6</v>
      </c>
      <c r="G2">
        <v>8</v>
      </c>
      <c r="I2">
        <f>G2</f>
        <v>8</v>
      </c>
      <c r="J2" t="s">
        <v>15</v>
      </c>
    </row>
    <row r="3" spans="1:10">
      <c r="A3" t="s">
        <v>30</v>
      </c>
      <c r="B3" t="s">
        <v>0</v>
      </c>
      <c r="G3">
        <v>8</v>
      </c>
      <c r="I3">
        <f>G3</f>
        <v>8</v>
      </c>
    </row>
    <row r="5" spans="1:10">
      <c r="A5" t="s">
        <v>7</v>
      </c>
      <c r="B5" t="s">
        <v>6</v>
      </c>
      <c r="C5">
        <v>11</v>
      </c>
      <c r="D5">
        <v>10</v>
      </c>
      <c r="E5">
        <v>10</v>
      </c>
      <c r="F5">
        <v>10</v>
      </c>
      <c r="G5" s="6">
        <v>10</v>
      </c>
      <c r="I5">
        <v>10</v>
      </c>
      <c r="J5" t="s">
        <v>11</v>
      </c>
    </row>
    <row r="6" spans="1:10">
      <c r="A6" t="s">
        <v>8</v>
      </c>
      <c r="B6" t="s">
        <v>6</v>
      </c>
      <c r="G6" s="6">
        <v>10</v>
      </c>
      <c r="I6">
        <v>10</v>
      </c>
    </row>
    <row r="7" spans="1:10">
      <c r="A7" t="s">
        <v>9</v>
      </c>
      <c r="B7" t="s">
        <v>6</v>
      </c>
      <c r="G7" s="6">
        <v>10</v>
      </c>
      <c r="I7">
        <v>10</v>
      </c>
    </row>
    <row r="8" spans="1:10">
      <c r="A8" t="s">
        <v>10</v>
      </c>
      <c r="B8" t="s">
        <v>6</v>
      </c>
      <c r="G8" s="6">
        <v>10</v>
      </c>
      <c r="I8">
        <v>10</v>
      </c>
    </row>
    <row r="10" spans="1:10">
      <c r="A10" t="s">
        <v>90</v>
      </c>
      <c r="B10" t="s">
        <v>14</v>
      </c>
      <c r="C10">
        <v>8.5</v>
      </c>
      <c r="D10">
        <v>9</v>
      </c>
      <c r="E10">
        <v>9.5</v>
      </c>
      <c r="F10">
        <v>9.5</v>
      </c>
      <c r="G10">
        <v>9.25</v>
      </c>
      <c r="H10">
        <v>10</v>
      </c>
      <c r="I10">
        <f>G10+(H10-$H$14)</f>
        <v>9.5</v>
      </c>
    </row>
    <row r="11" spans="1:10">
      <c r="A11" t="s">
        <v>12</v>
      </c>
      <c r="B11" t="s">
        <v>14</v>
      </c>
      <c r="G11">
        <v>9.25</v>
      </c>
      <c r="H11">
        <v>9</v>
      </c>
      <c r="I11">
        <f t="shared" ref="I11:I13" si="0">G11+(H11-$H$14)</f>
        <v>8.5</v>
      </c>
      <c r="J11" t="s">
        <v>97</v>
      </c>
    </row>
    <row r="12" spans="1:10">
      <c r="A12" t="s">
        <v>13</v>
      </c>
      <c r="B12" t="s">
        <v>14</v>
      </c>
      <c r="G12">
        <v>9.25</v>
      </c>
      <c r="H12">
        <v>10</v>
      </c>
      <c r="I12">
        <f t="shared" si="0"/>
        <v>9.5</v>
      </c>
    </row>
    <row r="13" spans="1:10">
      <c r="A13" t="s">
        <v>31</v>
      </c>
      <c r="B13" t="s">
        <v>14</v>
      </c>
      <c r="G13">
        <v>9.25</v>
      </c>
      <c r="H13">
        <v>10</v>
      </c>
      <c r="I13">
        <f t="shared" si="0"/>
        <v>9.5</v>
      </c>
    </row>
    <row r="14" spans="1:10">
      <c r="H14">
        <f>AVERAGE(H10:H13)</f>
        <v>9.75</v>
      </c>
    </row>
    <row r="15" spans="1:10">
      <c r="A15" s="1" t="s">
        <v>101</v>
      </c>
      <c r="B15" t="s">
        <v>18</v>
      </c>
      <c r="C15">
        <v>8</v>
      </c>
      <c r="D15">
        <v>10</v>
      </c>
      <c r="E15">
        <v>9.5</v>
      </c>
      <c r="F15">
        <v>9.5</v>
      </c>
      <c r="G15">
        <v>9</v>
      </c>
      <c r="I15">
        <v>9</v>
      </c>
      <c r="J15" t="s">
        <v>20</v>
      </c>
    </row>
    <row r="16" spans="1:10">
      <c r="A16" t="s">
        <v>16</v>
      </c>
      <c r="B16" t="s">
        <v>18</v>
      </c>
      <c r="G16">
        <v>9</v>
      </c>
      <c r="I16">
        <v>9</v>
      </c>
      <c r="J16" t="s">
        <v>19</v>
      </c>
    </row>
    <row r="17" spans="1:10">
      <c r="A17" t="s">
        <v>17</v>
      </c>
      <c r="B17" t="s">
        <v>18</v>
      </c>
      <c r="G17">
        <v>9</v>
      </c>
      <c r="I17">
        <v>9</v>
      </c>
      <c r="J17" t="s">
        <v>21</v>
      </c>
    </row>
    <row r="19" spans="1:10">
      <c r="A19" t="s">
        <v>22</v>
      </c>
      <c r="B19" t="s">
        <v>29</v>
      </c>
      <c r="C19">
        <v>11</v>
      </c>
      <c r="D19">
        <v>10</v>
      </c>
      <c r="E19">
        <v>7</v>
      </c>
      <c r="F19">
        <v>8.5</v>
      </c>
      <c r="G19">
        <v>9.25</v>
      </c>
      <c r="H19">
        <v>9.5</v>
      </c>
      <c r="I19" s="3">
        <f>G19+(H19-$H$25)</f>
        <v>9.2516666666666669</v>
      </c>
      <c r="J19" t="s">
        <v>27</v>
      </c>
    </row>
    <row r="20" spans="1:10">
      <c r="A20" t="s">
        <v>23</v>
      </c>
      <c r="B20" t="s">
        <v>29</v>
      </c>
      <c r="G20">
        <v>9.25</v>
      </c>
      <c r="H20">
        <v>10</v>
      </c>
      <c r="I20" s="3">
        <f t="shared" ref="I20:I24" si="1">G20+(H20-$H$25)</f>
        <v>9.7516666666666669</v>
      </c>
    </row>
    <row r="21" spans="1:10">
      <c r="A21" t="s">
        <v>24</v>
      </c>
      <c r="B21" t="s">
        <v>29</v>
      </c>
      <c r="G21">
        <v>9.25</v>
      </c>
      <c r="H21">
        <v>9.33</v>
      </c>
      <c r="I21" s="3">
        <f t="shared" si="1"/>
        <v>9.081666666666667</v>
      </c>
    </row>
    <row r="22" spans="1:10">
      <c r="A22" t="s">
        <v>25</v>
      </c>
      <c r="B22" t="s">
        <v>29</v>
      </c>
      <c r="G22">
        <v>9.25</v>
      </c>
      <c r="H22">
        <v>9.5</v>
      </c>
      <c r="I22" s="3">
        <f t="shared" si="1"/>
        <v>9.2516666666666669</v>
      </c>
    </row>
    <row r="23" spans="1:10">
      <c r="A23" t="s">
        <v>89</v>
      </c>
      <c r="B23" t="s">
        <v>29</v>
      </c>
      <c r="G23">
        <v>9.25</v>
      </c>
      <c r="H23">
        <v>9.33</v>
      </c>
      <c r="I23" s="3">
        <f t="shared" si="1"/>
        <v>9.081666666666667</v>
      </c>
    </row>
    <row r="24" spans="1:10">
      <c r="A24" t="s">
        <v>26</v>
      </c>
      <c r="B24" t="s">
        <v>29</v>
      </c>
      <c r="G24">
        <v>9.25</v>
      </c>
      <c r="H24">
        <v>9.33</v>
      </c>
      <c r="I24" s="3">
        <f t="shared" si="1"/>
        <v>9.081666666666667</v>
      </c>
    </row>
    <row r="25" spans="1:10">
      <c r="H25" s="5">
        <f>AVERAGE(H19:H24)</f>
        <v>9.4983333333333331</v>
      </c>
    </row>
    <row r="26" spans="1:10">
      <c r="A26" t="s">
        <v>32</v>
      </c>
      <c r="B26" t="s">
        <v>36</v>
      </c>
      <c r="C26">
        <v>10</v>
      </c>
      <c r="D26">
        <v>10</v>
      </c>
      <c r="E26">
        <v>10</v>
      </c>
      <c r="F26">
        <v>10</v>
      </c>
      <c r="G26">
        <v>10</v>
      </c>
      <c r="I26">
        <v>10</v>
      </c>
      <c r="J26" t="s">
        <v>41</v>
      </c>
    </row>
    <row r="27" spans="1:10">
      <c r="A27" t="s">
        <v>33</v>
      </c>
      <c r="B27" t="s">
        <v>37</v>
      </c>
      <c r="G27">
        <v>10</v>
      </c>
      <c r="I27">
        <v>10</v>
      </c>
    </row>
    <row r="28" spans="1:10">
      <c r="A28" t="s">
        <v>34</v>
      </c>
      <c r="B28" t="s">
        <v>38</v>
      </c>
      <c r="G28">
        <v>10</v>
      </c>
      <c r="I28">
        <v>10</v>
      </c>
    </row>
    <row r="29" spans="1:10">
      <c r="A29" t="s">
        <v>35</v>
      </c>
      <c r="B29" t="s">
        <v>39</v>
      </c>
    </row>
    <row r="31" spans="1:10">
      <c r="A31" t="s">
        <v>94</v>
      </c>
      <c r="B31" t="s">
        <v>42</v>
      </c>
      <c r="C31">
        <v>10</v>
      </c>
      <c r="D31">
        <v>10</v>
      </c>
      <c r="E31">
        <v>8</v>
      </c>
      <c r="F31">
        <v>9</v>
      </c>
      <c r="G31">
        <v>9.25</v>
      </c>
      <c r="I31">
        <v>9.25</v>
      </c>
      <c r="J31" t="s">
        <v>43</v>
      </c>
    </row>
    <row r="32" spans="1:10">
      <c r="A32" t="s">
        <v>70</v>
      </c>
      <c r="B32" t="s">
        <v>42</v>
      </c>
      <c r="G32">
        <v>9.25</v>
      </c>
      <c r="I32">
        <v>9.25</v>
      </c>
    </row>
    <row r="34" spans="1:10">
      <c r="A34" t="s">
        <v>110</v>
      </c>
      <c r="B34" t="s">
        <v>45</v>
      </c>
      <c r="C34">
        <v>8.5</v>
      </c>
      <c r="D34">
        <v>9.5</v>
      </c>
      <c r="E34">
        <v>11</v>
      </c>
      <c r="F34">
        <v>10</v>
      </c>
      <c r="G34">
        <v>10</v>
      </c>
      <c r="I34">
        <v>10</v>
      </c>
      <c r="J34" t="s">
        <v>46</v>
      </c>
    </row>
    <row r="35" spans="1:10">
      <c r="A35" t="s">
        <v>44</v>
      </c>
      <c r="G35">
        <v>10</v>
      </c>
      <c r="I35">
        <v>10</v>
      </c>
    </row>
    <row r="37" spans="1:10">
      <c r="A37" t="s">
        <v>40</v>
      </c>
      <c r="B37" t="s">
        <v>122</v>
      </c>
      <c r="C37">
        <v>10</v>
      </c>
      <c r="D37">
        <v>6</v>
      </c>
      <c r="E37">
        <v>8</v>
      </c>
      <c r="F37">
        <v>9</v>
      </c>
      <c r="H37">
        <v>8</v>
      </c>
      <c r="I37">
        <f>H37</f>
        <v>8</v>
      </c>
      <c r="J37" t="s">
        <v>123</v>
      </c>
    </row>
    <row r="39" spans="1:10">
      <c r="A39" t="s">
        <v>52</v>
      </c>
      <c r="B39" t="s">
        <v>114</v>
      </c>
      <c r="C39">
        <v>8</v>
      </c>
      <c r="D39">
        <v>9.5</v>
      </c>
      <c r="E39">
        <v>8.5</v>
      </c>
      <c r="F39">
        <v>10</v>
      </c>
      <c r="G39">
        <v>8.75</v>
      </c>
      <c r="H39">
        <v>9.75</v>
      </c>
      <c r="I39">
        <f>G39+(H39-$H$44)</f>
        <v>8.7750000000000004</v>
      </c>
      <c r="J39" t="s">
        <v>115</v>
      </c>
    </row>
    <row r="40" spans="1:10">
      <c r="A40" t="s">
        <v>111</v>
      </c>
      <c r="B40" t="s">
        <v>114</v>
      </c>
      <c r="G40">
        <v>8.75</v>
      </c>
      <c r="H40">
        <v>10</v>
      </c>
      <c r="I40">
        <f t="shared" ref="I40:I43" si="2">G40+(H40-$H$44)</f>
        <v>9.0250000000000004</v>
      </c>
      <c r="J40" t="s">
        <v>120</v>
      </c>
    </row>
    <row r="41" spans="1:10">
      <c r="A41" t="s">
        <v>61</v>
      </c>
      <c r="B41" t="s">
        <v>114</v>
      </c>
      <c r="G41">
        <v>8.75</v>
      </c>
      <c r="H41">
        <v>9.25</v>
      </c>
      <c r="I41">
        <f t="shared" si="2"/>
        <v>8.2750000000000004</v>
      </c>
    </row>
    <row r="42" spans="1:10">
      <c r="A42" t="s">
        <v>113</v>
      </c>
      <c r="B42" t="s">
        <v>114</v>
      </c>
      <c r="G42">
        <v>8.75</v>
      </c>
      <c r="H42">
        <v>10</v>
      </c>
      <c r="I42">
        <f t="shared" si="2"/>
        <v>9.0250000000000004</v>
      </c>
    </row>
    <row r="43" spans="1:10">
      <c r="A43" t="s">
        <v>112</v>
      </c>
      <c r="B43" t="s">
        <v>114</v>
      </c>
      <c r="G43">
        <v>8.75</v>
      </c>
      <c r="H43">
        <v>9.625</v>
      </c>
      <c r="I43">
        <f t="shared" si="2"/>
        <v>8.65</v>
      </c>
    </row>
    <row r="44" spans="1:10">
      <c r="H44">
        <f>AVERAGE(H39:H43)</f>
        <v>9.7249999999999996</v>
      </c>
    </row>
    <row r="45" spans="1:10">
      <c r="A45" t="s">
        <v>117</v>
      </c>
      <c r="B45" t="s">
        <v>119</v>
      </c>
      <c r="C45">
        <v>8.5</v>
      </c>
      <c r="D45">
        <v>9.5</v>
      </c>
      <c r="E45">
        <v>11</v>
      </c>
      <c r="F45">
        <v>10</v>
      </c>
      <c r="G45">
        <v>9.75</v>
      </c>
      <c r="I45">
        <f>G45</f>
        <v>9.75</v>
      </c>
      <c r="J45" t="s">
        <v>121</v>
      </c>
    </row>
    <row r="46" spans="1:10">
      <c r="A46" t="s">
        <v>116</v>
      </c>
      <c r="B46" t="s">
        <v>119</v>
      </c>
      <c r="G46">
        <v>9.75</v>
      </c>
      <c r="I46">
        <f t="shared" ref="I46:I47" si="3">G46</f>
        <v>9.75</v>
      </c>
    </row>
    <row r="47" spans="1:10">
      <c r="A47" t="s">
        <v>118</v>
      </c>
      <c r="B47" t="s">
        <v>119</v>
      </c>
      <c r="G47">
        <v>9.75</v>
      </c>
      <c r="I47">
        <f t="shared" si="3"/>
        <v>9.75</v>
      </c>
    </row>
    <row r="49" spans="1:9">
      <c r="A49" t="s">
        <v>124</v>
      </c>
      <c r="B49" t="s">
        <v>127</v>
      </c>
      <c r="C49">
        <v>8</v>
      </c>
      <c r="D49">
        <v>8</v>
      </c>
      <c r="E49">
        <v>8.5</v>
      </c>
      <c r="F49">
        <v>8</v>
      </c>
      <c r="G49">
        <v>8.4</v>
      </c>
      <c r="I49">
        <f>G49</f>
        <v>8.4</v>
      </c>
    </row>
    <row r="50" spans="1:9">
      <c r="A50" t="s">
        <v>125</v>
      </c>
      <c r="B50" t="s">
        <v>127</v>
      </c>
      <c r="G50">
        <f>G49</f>
        <v>8.4</v>
      </c>
      <c r="I50">
        <f t="shared" ref="I50:I51" si="4">G50</f>
        <v>8.4</v>
      </c>
    </row>
    <row r="51" spans="1:9">
      <c r="A51" t="s">
        <v>126</v>
      </c>
      <c r="B51" t="s">
        <v>127</v>
      </c>
      <c r="G51">
        <f>G49</f>
        <v>8.4</v>
      </c>
      <c r="I51">
        <f t="shared" si="4"/>
        <v>8.4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22" sqref="C22"/>
    </sheetView>
  </sheetViews>
  <sheetFormatPr defaultRowHeight="15"/>
  <cols>
    <col min="1" max="1" width="25.85546875" bestFit="1" customWidth="1"/>
    <col min="3" max="3" width="11.7109375" bestFit="1" customWidth="1"/>
    <col min="4" max="4" width="12" customWidth="1"/>
  </cols>
  <sheetData>
    <row r="1" spans="1:7">
      <c r="A1" t="s">
        <v>74</v>
      </c>
    </row>
    <row r="2" spans="1:7">
      <c r="B2" t="s">
        <v>75</v>
      </c>
      <c r="C2" t="s">
        <v>2</v>
      </c>
      <c r="D2" t="s">
        <v>3</v>
      </c>
      <c r="E2" t="s">
        <v>76</v>
      </c>
    </row>
    <row r="3" spans="1:7">
      <c r="A3" s="1" t="s">
        <v>77</v>
      </c>
      <c r="B3">
        <v>8</v>
      </c>
      <c r="C3">
        <v>8</v>
      </c>
      <c r="D3">
        <v>7</v>
      </c>
      <c r="E3">
        <v>8</v>
      </c>
      <c r="G3" t="s">
        <v>102</v>
      </c>
    </row>
    <row r="4" spans="1:7">
      <c r="A4" s="1" t="s">
        <v>78</v>
      </c>
      <c r="B4">
        <v>10</v>
      </c>
      <c r="C4">
        <v>10</v>
      </c>
      <c r="D4">
        <v>10</v>
      </c>
      <c r="E4">
        <v>10</v>
      </c>
      <c r="G4" t="s">
        <v>79</v>
      </c>
    </row>
    <row r="5" spans="1:7">
      <c r="A5" s="1" t="s">
        <v>80</v>
      </c>
      <c r="B5">
        <v>9.5</v>
      </c>
      <c r="C5">
        <v>9.5</v>
      </c>
      <c r="D5">
        <v>9</v>
      </c>
      <c r="E5">
        <v>9.5</v>
      </c>
      <c r="G5" t="s">
        <v>105</v>
      </c>
    </row>
    <row r="6" spans="1:7">
      <c r="A6" s="1" t="s">
        <v>14</v>
      </c>
      <c r="B6">
        <v>7</v>
      </c>
      <c r="C6">
        <v>9</v>
      </c>
      <c r="D6">
        <v>10</v>
      </c>
      <c r="E6">
        <v>9</v>
      </c>
      <c r="G6" t="s">
        <v>100</v>
      </c>
    </row>
    <row r="7" spans="1:7">
      <c r="A7" s="1" t="s">
        <v>81</v>
      </c>
      <c r="B7">
        <v>9</v>
      </c>
      <c r="C7">
        <v>10</v>
      </c>
      <c r="D7">
        <v>9</v>
      </c>
      <c r="E7">
        <v>9.5</v>
      </c>
      <c r="G7" t="s">
        <v>109</v>
      </c>
    </row>
    <row r="8" spans="1:7">
      <c r="A8" s="1" t="s">
        <v>82</v>
      </c>
      <c r="B8">
        <v>10</v>
      </c>
      <c r="C8">
        <v>10</v>
      </c>
      <c r="D8">
        <v>9</v>
      </c>
      <c r="E8">
        <v>10</v>
      </c>
      <c r="G8" t="s">
        <v>83</v>
      </c>
    </row>
    <row r="9" spans="1:7">
      <c r="A9" s="1" t="s">
        <v>84</v>
      </c>
      <c r="B9">
        <v>5</v>
      </c>
      <c r="C9">
        <v>8</v>
      </c>
      <c r="D9">
        <v>9</v>
      </c>
      <c r="E9">
        <v>7.5</v>
      </c>
      <c r="G9" t="s">
        <v>108</v>
      </c>
    </row>
    <row r="10" spans="1:7">
      <c r="A10" s="1" t="s">
        <v>85</v>
      </c>
      <c r="B10">
        <v>9</v>
      </c>
      <c r="C10">
        <v>10</v>
      </c>
      <c r="D10">
        <v>10</v>
      </c>
      <c r="E10">
        <v>10</v>
      </c>
      <c r="G10" t="s">
        <v>104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Tudo</vt:lpstr>
      <vt:lpstr>Projetos</vt:lpstr>
      <vt:lpstr>Seminarios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Geber</dc:creator>
  <cp:lastModifiedBy>Geber</cp:lastModifiedBy>
  <dcterms:created xsi:type="dcterms:W3CDTF">2012-06-26T13:20:40Z</dcterms:created>
  <dcterms:modified xsi:type="dcterms:W3CDTF">2012-07-23T14:43:20Z</dcterms:modified>
</cp:coreProperties>
</file>