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Cach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<sst xmlns="http://schemas.openxmlformats.org/spreadsheetml/2006/main" count="24" uniqueCount="24">
  <si>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Premissas:</t>
  </si>
  <si>
    <t>Supondo que a cache só possui um nível de acesso</t>
  </si>
  <si>
    <t>O delay do sistema de memória quando ocorre um hit na cache de dados</t>
  </si>
  <si>
    <t>Questões</t>
  </si>
  <si>
    <t>Miss Rate (%)</t>
  </si>
  <si>
    <t>Custo de Hit (cycles)</t>
  </si>
  <si>
    <t>Custo de Miss (cycles)</t>
  </si>
  <si>
    <t>O delay do sistema de memória quando ocorre um miss na cache de dados</t>
  </si>
  <si>
    <t>Proponha um modelo simples que represente o delay médio do sistema de memória observado por um programa, dada a hit rate</t>
  </si>
  <si>
    <t>Hit Rate (%)</t>
  </si>
  <si>
    <t>Custo Médio de Acesso a Memória (cycles)</t>
  </si>
  <si>
    <t>Período de Tempo (s)</t>
  </si>
  <si>
    <t>Situação</t>
  </si>
  <si>
    <t>-</t>
  </si>
  <si>
    <t>Tamanho Cache (KB)</t>
  </si>
  <si>
    <t>Clock frequencia (MHz)</t>
  </si>
  <si>
    <t>Tempo acesso médio a cache (s)</t>
  </si>
  <si>
    <t>Tempo acesso médio ao registrador (s)</t>
  </si>
  <si>
    <t>Mapeamento Direto</t>
  </si>
  <si>
    <t>Não possui palavras de tamanho variável</t>
  </si>
  <si>
    <t>Número de Instruções</t>
  </si>
  <si>
    <t>Tempo de Custo de Ciclo (TCC)</t>
  </si>
  <si>
    <t>Exercício 4</t>
  </si>
  <si>
    <t>Comparando o custo com a memória de menor tamanho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</si>
</sst>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000"/>
    <numFmt numFmtId="169" formatCode="0.000000000"/>
    <numFmt numFmtId="170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2" width="12.8515625" style="0" bestFit="1" customWidth="1"/>
    <col min="3" max="3" width="11.421875" style="0" bestFit="1" customWidth="1"/>
    <col min="4" max="4" width="19.140625" style="0" bestFit="1" customWidth="1"/>
    <col min="5" max="5" width="20.57421875" style="0" bestFit="1" customWidth="1"/>
    <col min="6" max="6" width="21.421875" style="0" customWidth="1"/>
    <col min="7" max="7" width="14.57421875" style="0" customWidth="1"/>
    <col min="8" max="8" width="11.7109375" style="0" customWidth="1"/>
  </cols>
  <sheetData>
    <row r="1" ht="15">
      <c r="A1" t="s">
        <v>22</v>
      </c>
    </row>
    <row r="3" spans="1:8" ht="45">
      <c r="A3" s="7" t="s">
        <v>14</v>
      </c>
      <c r="B3" s="7" t="s">
        <v>4</v>
      </c>
      <c r="C3" s="7" t="s">
        <v>9</v>
      </c>
      <c r="D3" s="7" t="s">
        <v>5</v>
      </c>
      <c r="E3" s="7" t="s">
        <v>6</v>
      </c>
      <c r="F3" s="7" t="s">
        <v>10</v>
      </c>
      <c r="G3" s="7" t="s">
        <v>11</v>
      </c>
      <c r="H3" s="7" t="s">
        <v>12</v>
      </c>
    </row>
    <row r="4" spans="1:8" ht="15">
      <c r="A4" s="2">
        <f>4096*2</f>
        <v>8192</v>
      </c>
      <c r="B4" s="3">
        <v>0.16002</v>
      </c>
      <c r="C4" s="4">
        <f aca="true" t="shared" si="0" ref="C4:C13">1-B4</f>
        <v>0.83998</v>
      </c>
      <c r="D4" s="3">
        <v>3</v>
      </c>
      <c r="E4" s="3">
        <v>20</v>
      </c>
      <c r="F4" s="4">
        <f aca="true" t="shared" si="1" ref="F4:F13">(C4*D4)+(B4*E4)</f>
        <v>5.72034</v>
      </c>
      <c r="G4" s="5">
        <f aca="true" t="shared" si="2" ref="G4:G13">1/F4</f>
        <v>0.17481478373663104</v>
      </c>
      <c r="H4" s="6" t="str">
        <f>IF(F4&lt;F16,"melhora","piora")</f>
        <v>piora</v>
      </c>
    </row>
    <row r="5" spans="1:8" ht="15">
      <c r="A5" s="2">
        <f>2048*2</f>
        <v>4096</v>
      </c>
      <c r="B5" s="3">
        <v>0.09539</v>
      </c>
      <c r="C5" s="4">
        <f t="shared" si="0"/>
        <v>0.90461</v>
      </c>
      <c r="D5" s="3">
        <v>4</v>
      </c>
      <c r="E5" s="3">
        <v>20</v>
      </c>
      <c r="F5" s="4">
        <f t="shared" si="1"/>
        <v>5.52624</v>
      </c>
      <c r="G5" s="5">
        <f t="shared" si="2"/>
        <v>0.18095486261906832</v>
      </c>
      <c r="H5" s="6" t="str">
        <f>IF(F5&lt;F16,"melhora","piora")</f>
        <v>piora</v>
      </c>
    </row>
    <row r="6" spans="1:8" ht="15">
      <c r="A6" s="2">
        <f>1024*2</f>
        <v>2048</v>
      </c>
      <c r="B6" s="3">
        <v>0.14993</v>
      </c>
      <c r="C6" s="4">
        <f t="shared" si="0"/>
        <v>0.85007</v>
      </c>
      <c r="D6" s="3">
        <v>3</v>
      </c>
      <c r="E6" s="3">
        <v>20</v>
      </c>
      <c r="F6" s="4">
        <f t="shared" si="1"/>
        <v>5.54881</v>
      </c>
      <c r="G6" s="5">
        <f t="shared" si="2"/>
        <v>0.18021882169330003</v>
      </c>
      <c r="H6" s="6" t="str">
        <f>IF(F6&lt;F16,"melhora","piora")</f>
        <v>piora</v>
      </c>
    </row>
    <row r="7" spans="1:8" ht="15">
      <c r="A7" s="2">
        <v>1024</v>
      </c>
      <c r="B7" s="4">
        <v>0.0412</v>
      </c>
      <c r="C7" s="4">
        <f t="shared" si="0"/>
        <v>0.9588</v>
      </c>
      <c r="D7" s="3">
        <v>5</v>
      </c>
      <c r="E7" s="3">
        <v>20</v>
      </c>
      <c r="F7" s="4">
        <f t="shared" si="1"/>
        <v>5.617999999999999</v>
      </c>
      <c r="G7" s="5">
        <f t="shared" si="2"/>
        <v>0.177999288002848</v>
      </c>
      <c r="H7" s="6" t="str">
        <f>IF(F7&lt;F16,"melhora","piora")</f>
        <v>piora</v>
      </c>
    </row>
    <row r="8" spans="1:8" ht="15">
      <c r="A8" s="2">
        <v>512</v>
      </c>
      <c r="B8" s="3">
        <v>0.09591</v>
      </c>
      <c r="C8" s="4">
        <f t="shared" si="0"/>
        <v>0.9040900000000001</v>
      </c>
      <c r="D8" s="3">
        <v>5</v>
      </c>
      <c r="E8" s="3">
        <v>20</v>
      </c>
      <c r="F8" s="4">
        <f t="shared" si="1"/>
        <v>6.43865</v>
      </c>
      <c r="G8" s="5">
        <f t="shared" si="2"/>
        <v>0.15531206075807816</v>
      </c>
      <c r="H8" s="6" t="str">
        <f>IF(F8&lt;F16,"melhora","piora")</f>
        <v>piora</v>
      </c>
    </row>
    <row r="9" spans="1:8" ht="15">
      <c r="A9" s="2">
        <v>256</v>
      </c>
      <c r="B9" s="4">
        <v>0.1273</v>
      </c>
      <c r="C9" s="4">
        <f t="shared" si="0"/>
        <v>0.8727</v>
      </c>
      <c r="D9" s="3">
        <v>2</v>
      </c>
      <c r="E9" s="3">
        <v>20</v>
      </c>
      <c r="F9" s="4">
        <f t="shared" si="1"/>
        <v>4.291399999999999</v>
      </c>
      <c r="G9" s="5">
        <f t="shared" si="2"/>
        <v>0.23302418791070517</v>
      </c>
      <c r="H9" s="6" t="str">
        <f>IF(F9&lt;F16,"melhora","piora")</f>
        <v>melhora</v>
      </c>
    </row>
    <row r="10" spans="1:8" ht="15">
      <c r="A10" s="2">
        <v>128</v>
      </c>
      <c r="B10" s="3">
        <v>0.12371</v>
      </c>
      <c r="C10" s="4">
        <f t="shared" si="0"/>
        <v>0.87629</v>
      </c>
      <c r="D10" s="3">
        <v>3</v>
      </c>
      <c r="E10" s="3">
        <v>20</v>
      </c>
      <c r="F10" s="4">
        <f t="shared" si="1"/>
        <v>5.103070000000001</v>
      </c>
      <c r="G10" s="5">
        <f t="shared" si="2"/>
        <v>0.19596047085381935</v>
      </c>
      <c r="H10" s="6" t="str">
        <f>IF(F10&lt;F16,"melhora","piora")</f>
        <v>piora</v>
      </c>
    </row>
    <row r="11" spans="1:8" ht="15">
      <c r="A11" s="2">
        <v>64</v>
      </c>
      <c r="B11" s="4">
        <v>0.0474</v>
      </c>
      <c r="C11" s="4">
        <f t="shared" si="0"/>
        <v>0.9526</v>
      </c>
      <c r="D11" s="3">
        <v>3</v>
      </c>
      <c r="E11" s="3">
        <v>20</v>
      </c>
      <c r="F11" s="4">
        <f t="shared" si="1"/>
        <v>3.8058</v>
      </c>
      <c r="G11" s="5">
        <f t="shared" si="2"/>
        <v>0.26275684481580747</v>
      </c>
      <c r="H11" s="6" t="str">
        <f>IF(F11&lt;F16,"melhora","piora")</f>
        <v>melhora</v>
      </c>
    </row>
    <row r="12" spans="1:8" ht="15">
      <c r="A12" s="2">
        <v>32</v>
      </c>
      <c r="B12" s="3">
        <v>0.08256</v>
      </c>
      <c r="C12" s="4">
        <f t="shared" si="0"/>
        <v>0.91744</v>
      </c>
      <c r="D12" s="3">
        <v>1</v>
      </c>
      <c r="E12" s="3">
        <v>20</v>
      </c>
      <c r="F12" s="4">
        <f t="shared" si="1"/>
        <v>2.56864</v>
      </c>
      <c r="G12" s="5">
        <f t="shared" si="2"/>
        <v>0.38931107512146507</v>
      </c>
      <c r="H12" s="6" t="str">
        <f>IF(F12&lt;F16,"melhora","piora")</f>
        <v>melhora</v>
      </c>
    </row>
    <row r="13" spans="1:8" ht="15">
      <c r="A13" s="2">
        <v>16</v>
      </c>
      <c r="B13" s="4">
        <v>0.1135</v>
      </c>
      <c r="C13" s="4">
        <f t="shared" si="0"/>
        <v>0.8865</v>
      </c>
      <c r="D13" s="3">
        <v>4</v>
      </c>
      <c r="E13" s="3">
        <v>20</v>
      </c>
      <c r="F13" s="4">
        <f t="shared" si="1"/>
        <v>5.816</v>
      </c>
      <c r="G13" s="5">
        <f t="shared" si="2"/>
        <v>0.171939477303989</v>
      </c>
      <c r="H13" s="6" t="str">
        <f>IF(F13&lt;F16,"melhora","piora")</f>
        <v>piora</v>
      </c>
    </row>
    <row r="14" spans="1:8" ht="15">
      <c r="A14" s="2">
        <v>8</v>
      </c>
      <c r="B14" s="3">
        <v>0.05565</v>
      </c>
      <c r="C14" s="4">
        <f>1-B14</f>
        <v>0.94435</v>
      </c>
      <c r="D14" s="3">
        <v>4</v>
      </c>
      <c r="E14" s="3">
        <v>20</v>
      </c>
      <c r="F14" s="4">
        <f>(C14*D14)+(B14*E14)</f>
        <v>4.8904</v>
      </c>
      <c r="G14" s="5">
        <f>1/F14</f>
        <v>0.20448225094061837</v>
      </c>
      <c r="H14" s="6" t="str">
        <f>IF(F14&lt;F16,"melhora","piora")</f>
        <v>piora</v>
      </c>
    </row>
    <row r="15" spans="1:8" ht="15">
      <c r="A15" s="2">
        <v>4</v>
      </c>
      <c r="B15" s="4">
        <v>0.065</v>
      </c>
      <c r="C15" s="4">
        <f>1-B15</f>
        <v>0.935</v>
      </c>
      <c r="D15" s="3">
        <v>3</v>
      </c>
      <c r="E15" s="3">
        <v>20</v>
      </c>
      <c r="F15" s="4">
        <f>(C15*D15)+(B15*E15)</f>
        <v>4.105</v>
      </c>
      <c r="G15" s="5">
        <f>1/F15</f>
        <v>0.24360535931790497</v>
      </c>
      <c r="H15" s="6" t="str">
        <f>IF(F15&lt;F16,"melhora","piora")</f>
        <v>melhora</v>
      </c>
    </row>
    <row r="16" spans="1:8" ht="15">
      <c r="A16" s="2">
        <v>2</v>
      </c>
      <c r="B16" s="4">
        <v>0.15</v>
      </c>
      <c r="C16" s="4">
        <f>1-B16</f>
        <v>0.85</v>
      </c>
      <c r="D16" s="3">
        <v>2</v>
      </c>
      <c r="E16" s="3">
        <v>20</v>
      </c>
      <c r="F16" s="4">
        <f>(C16*D16)+(B16*E16)</f>
        <v>4.7</v>
      </c>
      <c r="G16" s="5">
        <f>1/F16</f>
        <v>0.2127659574468085</v>
      </c>
      <c r="H16" s="6" t="s">
        <v>13</v>
      </c>
    </row>
    <row r="18" ht="15">
      <c r="A18" t="s">
        <v>0</v>
      </c>
    </row>
    <row r="19" ht="15">
      <c r="A19" t="s">
        <v>18</v>
      </c>
    </row>
    <row r="20" ht="30">
      <c r="A20" s="1" t="s">
        <v>1</v>
      </c>
    </row>
    <row r="21" ht="30">
      <c r="A21" s="1" t="s">
        <v>23</v>
      </c>
    </row>
    <row r="22" ht="30">
      <c r="A22" s="1" t="s">
        <v>19</v>
      </c>
    </row>
    <row r="23" spans="1:2" ht="30">
      <c r="A23" s="1" t="s">
        <v>16</v>
      </c>
      <c r="B23">
        <f>1000*B27</f>
        <v>1.0000000000000002E-06</v>
      </c>
    </row>
    <row r="24" spans="1:2" ht="30">
      <c r="A24" s="1" t="s">
        <v>17</v>
      </c>
      <c r="B24">
        <f>10*B27</f>
        <v>1E-08</v>
      </c>
    </row>
    <row r="25" spans="1:2" ht="15">
      <c r="A25" s="1" t="s">
        <v>15</v>
      </c>
      <c r="B25">
        <v>3194.8</v>
      </c>
    </row>
    <row r="26" spans="1:2" ht="15">
      <c r="A26" s="1" t="s">
        <v>20</v>
      </c>
      <c r="B26">
        <v>1</v>
      </c>
    </row>
    <row r="27" spans="1:2" ht="30">
      <c r="A27" s="1" t="s">
        <v>21</v>
      </c>
      <c r="B27">
        <f>POWER(10,-9)</f>
        <v>1E-09</v>
      </c>
    </row>
    <row r="28" ht="15">
      <c r="A28" s="1"/>
    </row>
    <row r="30" ht="15">
      <c r="A30" t="s">
        <v>3</v>
      </c>
    </row>
    <row r="31" ht="15">
      <c r="A31" t="s">
        <v>2</v>
      </c>
    </row>
    <row r="32" ht="15">
      <c r="A32" t="s">
        <v>7</v>
      </c>
    </row>
    <row r="33" ht="15">
      <c r="A33" t="s">
        <v>8</v>
      </c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Nery</dc:creator>
  <cp:keywords/>
  <dc:description/>
  <cp:lastModifiedBy>anderson</cp:lastModifiedBy>
  <dcterms:created xsi:type="dcterms:W3CDTF">2010-05-15T02:06:20Z</dcterms:created>
  <dcterms:modified xsi:type="dcterms:W3CDTF">2011-04-23T13:33:10Z</dcterms:modified>
  <cp:category/>
  <cp:version/>
  <cp:contentType/>
  <cp:contentStatus/>
</cp:coreProperties>
</file>